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M8VFMJP\ortak\KALİTE OFİSİ\FORMLAR\"/>
    </mc:Choice>
  </mc:AlternateContent>
  <xr:revisionPtr revIDLastSave="0" documentId="13_ncr:1_{A398A2CC-D26C-4FEC-BDDC-1E6216BFDE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cırah icmal" sheetId="6" r:id="rId1"/>
  </sheets>
  <externalReferences>
    <externalReference r:id="rId2"/>
  </externalReferences>
  <definedNames>
    <definedName name="KURUM_ARACI">#REF!</definedName>
    <definedName name="PERSONEL_GÖSTERGE" localSheetId="0" hidden="1">'harcırah icmal'!#REF!</definedName>
    <definedName name="_xlnm.Print_Area" localSheetId="0">'harcırah icmal'!$A$5:$I$18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6" l="1"/>
  <c r="G15" i="6" l="1"/>
  <c r="F16" i="6" l="1"/>
  <c r="F17" i="6"/>
  <c r="F18" i="6"/>
  <c r="F20" i="6"/>
  <c r="F21" i="6"/>
  <c r="F22" i="6"/>
  <c r="F23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E82" i="6" l="1"/>
  <c r="D82" i="6"/>
  <c r="C82" i="6"/>
  <c r="E81" i="6"/>
  <c r="D81" i="6"/>
  <c r="C81" i="6"/>
  <c r="E80" i="6"/>
  <c r="D80" i="6"/>
  <c r="C80" i="6"/>
  <c r="E79" i="6"/>
  <c r="D79" i="6"/>
  <c r="C79" i="6"/>
  <c r="E78" i="6"/>
  <c r="D78" i="6"/>
  <c r="C78" i="6"/>
  <c r="E77" i="6"/>
  <c r="D77" i="6"/>
  <c r="C77" i="6"/>
  <c r="E76" i="6"/>
  <c r="D76" i="6"/>
  <c r="C76" i="6"/>
  <c r="E75" i="6"/>
  <c r="D75" i="6"/>
  <c r="C75" i="6"/>
  <c r="E74" i="6"/>
  <c r="D74" i="6"/>
  <c r="C74" i="6"/>
  <c r="E73" i="6"/>
  <c r="D73" i="6"/>
  <c r="C73" i="6"/>
  <c r="E72" i="6"/>
  <c r="D72" i="6"/>
  <c r="C72" i="6"/>
  <c r="E71" i="6"/>
  <c r="D71" i="6"/>
  <c r="C71" i="6"/>
  <c r="E70" i="6"/>
  <c r="D70" i="6"/>
  <c r="C70" i="6"/>
  <c r="E69" i="6"/>
  <c r="D69" i="6"/>
  <c r="C69" i="6"/>
  <c r="E68" i="6"/>
  <c r="D68" i="6"/>
  <c r="C68" i="6"/>
  <c r="E67" i="6"/>
  <c r="D67" i="6"/>
  <c r="C67" i="6"/>
  <c r="E66" i="6"/>
  <c r="D66" i="6"/>
  <c r="C66" i="6"/>
  <c r="E65" i="6"/>
  <c r="D65" i="6"/>
  <c r="C65" i="6"/>
  <c r="E64" i="6"/>
  <c r="D64" i="6"/>
  <c r="C64" i="6"/>
  <c r="E63" i="6"/>
  <c r="D63" i="6"/>
  <c r="C63" i="6"/>
  <c r="E62" i="6"/>
  <c r="D62" i="6"/>
  <c r="C62" i="6"/>
  <c r="E61" i="6"/>
  <c r="D61" i="6"/>
  <c r="C61" i="6"/>
  <c r="E60" i="6"/>
  <c r="D60" i="6"/>
  <c r="C60" i="6"/>
  <c r="E59" i="6"/>
  <c r="D59" i="6"/>
  <c r="C59" i="6"/>
  <c r="E58" i="6"/>
  <c r="D58" i="6"/>
  <c r="C58" i="6"/>
  <c r="E57" i="6"/>
  <c r="D57" i="6"/>
  <c r="C57" i="6"/>
  <c r="E56" i="6"/>
  <c r="D56" i="6"/>
  <c r="C56" i="6"/>
  <c r="E55" i="6"/>
  <c r="D55" i="6"/>
  <c r="C55" i="6"/>
  <c r="E54" i="6"/>
  <c r="D54" i="6"/>
  <c r="C54" i="6"/>
  <c r="E53" i="6"/>
  <c r="D53" i="6"/>
  <c r="C53" i="6"/>
  <c r="E52" i="6"/>
  <c r="D52" i="6"/>
  <c r="C52" i="6"/>
  <c r="E51" i="6"/>
  <c r="D51" i="6"/>
  <c r="C51" i="6"/>
  <c r="E50" i="6"/>
  <c r="D50" i="6"/>
  <c r="C50" i="6"/>
  <c r="E49" i="6"/>
  <c r="D49" i="6"/>
  <c r="C49" i="6"/>
  <c r="E48" i="6"/>
  <c r="D48" i="6"/>
  <c r="C48" i="6"/>
  <c r="E47" i="6"/>
  <c r="D47" i="6"/>
  <c r="C47" i="6"/>
  <c r="E46" i="6"/>
  <c r="D46" i="6"/>
  <c r="C46" i="6"/>
  <c r="E45" i="6"/>
  <c r="D45" i="6"/>
  <c r="C45" i="6"/>
  <c r="E44" i="6"/>
  <c r="D44" i="6"/>
  <c r="C44" i="6"/>
  <c r="E43" i="6"/>
  <c r="D43" i="6"/>
  <c r="C43" i="6"/>
  <c r="E42" i="6"/>
  <c r="D42" i="6"/>
  <c r="C42" i="6"/>
  <c r="E41" i="6"/>
  <c r="D41" i="6"/>
  <c r="C41" i="6"/>
  <c r="E40" i="6"/>
  <c r="D40" i="6"/>
  <c r="C40" i="6"/>
  <c r="E39" i="6"/>
  <c r="D39" i="6"/>
  <c r="C39" i="6"/>
  <c r="E38" i="6"/>
  <c r="C38" i="6"/>
  <c r="E37" i="6"/>
  <c r="D37" i="6"/>
  <c r="C37" i="6"/>
  <c r="E36" i="6"/>
  <c r="D36" i="6"/>
  <c r="C36" i="6"/>
  <c r="E35" i="6"/>
  <c r="D35" i="6"/>
  <c r="C35" i="6"/>
  <c r="E34" i="6"/>
  <c r="D34" i="6"/>
  <c r="C34" i="6"/>
  <c r="E33" i="6"/>
  <c r="D33" i="6"/>
  <c r="C33" i="6"/>
  <c r="E32" i="6"/>
  <c r="D32" i="6"/>
  <c r="C32" i="6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E23" i="6"/>
  <c r="D23" i="6"/>
  <c r="C23" i="6"/>
  <c r="E22" i="6"/>
  <c r="D22" i="6"/>
  <c r="C22" i="6"/>
  <c r="E21" i="6"/>
  <c r="D21" i="6"/>
  <c r="C21" i="6"/>
  <c r="E20" i="6"/>
  <c r="D20" i="6"/>
  <c r="C20" i="6"/>
  <c r="E18" i="6"/>
  <c r="D18" i="6"/>
  <c r="C18" i="6"/>
  <c r="E17" i="6"/>
  <c r="D17" i="6"/>
  <c r="C17" i="6"/>
  <c r="E16" i="6"/>
  <c r="D16" i="6"/>
  <c r="C16" i="6"/>
  <c r="E15" i="6"/>
  <c r="D15" i="6"/>
  <c r="C15" i="6"/>
  <c r="H16" i="6" l="1"/>
  <c r="H17" i="6"/>
  <c r="I82" i="6" l="1"/>
  <c r="H82" i="6"/>
  <c r="A82" i="6"/>
  <c r="I81" i="6"/>
  <c r="H81" i="6"/>
  <c r="A81" i="6"/>
  <c r="I80" i="6"/>
  <c r="H80" i="6"/>
  <c r="A80" i="6"/>
  <c r="I79" i="6"/>
  <c r="H79" i="6"/>
  <c r="A79" i="6"/>
  <c r="I78" i="6"/>
  <c r="H78" i="6"/>
  <c r="A78" i="6"/>
  <c r="I77" i="6"/>
  <c r="H77" i="6"/>
  <c r="A77" i="6"/>
  <c r="I76" i="6"/>
  <c r="H76" i="6"/>
  <c r="A76" i="6"/>
  <c r="I75" i="6"/>
  <c r="H75" i="6"/>
  <c r="A75" i="6"/>
  <c r="I74" i="6"/>
  <c r="H74" i="6"/>
  <c r="A74" i="6"/>
  <c r="I73" i="6"/>
  <c r="H73" i="6"/>
  <c r="A73" i="6"/>
  <c r="I72" i="6"/>
  <c r="H72" i="6"/>
  <c r="A72" i="6"/>
  <c r="I71" i="6"/>
  <c r="H71" i="6"/>
  <c r="A71" i="6"/>
  <c r="I70" i="6"/>
  <c r="H70" i="6"/>
  <c r="A70" i="6"/>
  <c r="I69" i="6"/>
  <c r="H69" i="6"/>
  <c r="A69" i="6"/>
  <c r="I68" i="6"/>
  <c r="H68" i="6"/>
  <c r="A68" i="6"/>
  <c r="I67" i="6"/>
  <c r="H67" i="6"/>
  <c r="A67" i="6"/>
  <c r="I66" i="6"/>
  <c r="H66" i="6"/>
  <c r="A66" i="6"/>
  <c r="I65" i="6"/>
  <c r="H65" i="6"/>
  <c r="A65" i="6"/>
  <c r="I64" i="6"/>
  <c r="H64" i="6"/>
  <c r="A64" i="6"/>
  <c r="I63" i="6"/>
  <c r="H63" i="6"/>
  <c r="A63" i="6"/>
  <c r="I62" i="6"/>
  <c r="H62" i="6"/>
  <c r="A62" i="6"/>
  <c r="I61" i="6"/>
  <c r="H61" i="6"/>
  <c r="A61" i="6"/>
  <c r="I60" i="6"/>
  <c r="H60" i="6"/>
  <c r="A60" i="6"/>
  <c r="I59" i="6"/>
  <c r="H59" i="6"/>
  <c r="A59" i="6"/>
  <c r="I58" i="6"/>
  <c r="H58" i="6"/>
  <c r="A58" i="6"/>
  <c r="I57" i="6"/>
  <c r="H57" i="6"/>
  <c r="A57" i="6"/>
  <c r="I56" i="6"/>
  <c r="H56" i="6"/>
  <c r="A56" i="6"/>
  <c r="I55" i="6"/>
  <c r="H55" i="6"/>
  <c r="A55" i="6"/>
  <c r="I54" i="6"/>
  <c r="H54" i="6"/>
  <c r="A54" i="6"/>
  <c r="I53" i="6"/>
  <c r="H53" i="6"/>
  <c r="A53" i="6"/>
  <c r="I52" i="6"/>
  <c r="H52" i="6"/>
  <c r="A52" i="6"/>
  <c r="I51" i="6"/>
  <c r="H51" i="6"/>
  <c r="A51" i="6"/>
  <c r="I50" i="6"/>
  <c r="H50" i="6"/>
  <c r="A50" i="6"/>
  <c r="I49" i="6"/>
  <c r="H49" i="6"/>
  <c r="A49" i="6"/>
  <c r="I48" i="6"/>
  <c r="H48" i="6"/>
  <c r="A48" i="6"/>
  <c r="I47" i="6"/>
  <c r="H47" i="6"/>
  <c r="A47" i="6"/>
  <c r="I46" i="6"/>
  <c r="H46" i="6"/>
  <c r="A46" i="6"/>
  <c r="I45" i="6"/>
  <c r="H45" i="6"/>
  <c r="A45" i="6"/>
  <c r="I44" i="6"/>
  <c r="H44" i="6"/>
  <c r="A44" i="6"/>
  <c r="I43" i="6"/>
  <c r="H43" i="6"/>
  <c r="A43" i="6"/>
  <c r="I42" i="6"/>
  <c r="H42" i="6"/>
  <c r="A42" i="6"/>
  <c r="I41" i="6"/>
  <c r="H41" i="6"/>
  <c r="A41" i="6"/>
  <c r="I40" i="6"/>
  <c r="H40" i="6"/>
  <c r="A40" i="6"/>
  <c r="I39" i="6"/>
  <c r="H39" i="6"/>
  <c r="A39" i="6"/>
  <c r="I38" i="6"/>
  <c r="H38" i="6"/>
  <c r="A38" i="6"/>
  <c r="I37" i="6"/>
  <c r="H37" i="6"/>
  <c r="A37" i="6"/>
  <c r="I36" i="6"/>
  <c r="H36" i="6"/>
  <c r="A36" i="6"/>
  <c r="I35" i="6"/>
  <c r="H35" i="6"/>
  <c r="A35" i="6"/>
  <c r="I34" i="6"/>
  <c r="H34" i="6"/>
  <c r="A34" i="6"/>
  <c r="I33" i="6"/>
  <c r="H33" i="6"/>
  <c r="A33" i="6"/>
  <c r="I32" i="6"/>
  <c r="H32" i="6"/>
  <c r="A32" i="6"/>
  <c r="I31" i="6"/>
  <c r="H31" i="6"/>
  <c r="A31" i="6"/>
  <c r="I30" i="6"/>
  <c r="H30" i="6"/>
  <c r="A30" i="6"/>
  <c r="I29" i="6"/>
  <c r="H29" i="6"/>
  <c r="A29" i="6"/>
  <c r="I28" i="6"/>
  <c r="H28" i="6"/>
  <c r="A28" i="6"/>
  <c r="I27" i="6"/>
  <c r="H27" i="6"/>
  <c r="A27" i="6"/>
  <c r="I26" i="6"/>
  <c r="H26" i="6"/>
  <c r="A26" i="6"/>
  <c r="I25" i="6"/>
  <c r="H25" i="6"/>
  <c r="A25" i="6"/>
  <c r="H24" i="6"/>
  <c r="A24" i="6"/>
  <c r="I23" i="6"/>
  <c r="H23" i="6"/>
  <c r="A23" i="6"/>
  <c r="I22" i="6"/>
  <c r="H22" i="6"/>
  <c r="I21" i="6"/>
  <c r="H21" i="6"/>
  <c r="I20" i="6"/>
  <c r="H20" i="6"/>
  <c r="H18" i="6"/>
  <c r="I18" i="6" s="1"/>
  <c r="I17" i="6"/>
  <c r="I16" i="6"/>
  <c r="A15" i="6"/>
  <c r="A16" i="6" s="1"/>
  <c r="A17" i="6" s="1"/>
  <c r="A18" i="6" s="1"/>
  <c r="I15" i="6" l="1"/>
  <c r="H15" i="6"/>
</calcChain>
</file>

<file path=xl/sharedStrings.xml><?xml version="1.0" encoding="utf-8"?>
<sst xmlns="http://schemas.openxmlformats.org/spreadsheetml/2006/main" count="21" uniqueCount="21">
  <si>
    <t>Sıra No</t>
  </si>
  <si>
    <t>Sicil No</t>
  </si>
  <si>
    <t>Adı</t>
  </si>
  <si>
    <t>Soyadı</t>
  </si>
  <si>
    <t>Unvanı</t>
  </si>
  <si>
    <t>Harcırah Tutarı</t>
  </si>
  <si>
    <t>Damga Vergisi</t>
  </si>
  <si>
    <t>Net Ödenen</t>
  </si>
  <si>
    <t>GENEL TOPLAM</t>
  </si>
  <si>
    <t>IBAN</t>
  </si>
  <si>
    <t>Üniversitemize jüri üyesi olarak gelen misafir öğretim üyeleri bu tablo kapsamı dışındadır.</t>
  </si>
  <si>
    <t>Tereddüde düşülen hususlarda Strateji Geliştirme Daire Başkanlığı ile iletişime geçilecektir.</t>
  </si>
  <si>
    <r>
      <t xml:space="preserve">Harcama birimlerinde birden fazla geçici görev yolluğu ödemeleri bu icmal oluşturularak tek </t>
    </r>
    <r>
      <rPr>
        <i/>
        <sz val="10"/>
        <color theme="1"/>
        <rFont val="Times New Roman"/>
        <family val="1"/>
        <charset val="162"/>
      </rPr>
      <t>Ödeme Emri Belgesi</t>
    </r>
    <r>
      <rPr>
        <sz val="10"/>
        <color theme="1"/>
        <rFont val="Times New Roman"/>
        <family val="1"/>
        <charset val="162"/>
      </rPr>
      <t>ne bağlanacaktır.</t>
    </r>
  </si>
  <si>
    <r>
      <t xml:space="preserve">Tek </t>
    </r>
    <r>
      <rPr>
        <i/>
        <sz val="10"/>
        <color theme="1"/>
        <rFont val="Times New Roman"/>
        <family val="1"/>
        <charset val="162"/>
      </rPr>
      <t>Ödeme Emri Belges</t>
    </r>
    <r>
      <rPr>
        <sz val="10"/>
        <color theme="1"/>
        <rFont val="Times New Roman"/>
        <family val="1"/>
        <charset val="162"/>
      </rPr>
      <t>ine bağlanan harcırah ödemesi, maaş ödemesi yapan banka (Vakıfbank) üzerinden DTO aracılığıyla ödenecektir.</t>
    </r>
  </si>
  <si>
    <t>Doküman No</t>
  </si>
  <si>
    <t>Yayın Tarihi</t>
  </si>
  <si>
    <t>Revizyon Tarihi</t>
  </si>
  <si>
    <t>-</t>
  </si>
  <si>
    <t>Revizyon No</t>
  </si>
  <si>
    <t>TC
KARABÜK ÜNİVERSİTESİ
YURTİÇİ GEÇİCİ GÖREV YOLLUĞU (HARCIRAH) ÖDEME İCMALİ</t>
  </si>
  <si>
    <t>KBÜ-FRM-0010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</si>
</sst>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0\ &quot;₺&quot;"/>
  </numFmts>
  <fonts count="1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2"/>
      <charset val="162"/>
    </font>
    <font>
      <sz val="10"/>
      <color theme="1"/>
      <name val="Times New Roman"/>
      <family val="2"/>
      <charset val="162"/>
    </font>
    <font>
      <sz val="10"/>
      <color theme="1"/>
      <name val="Times New Roman"/>
      <family val="2"/>
      <charset val="162"/>
    </font>
    <font>
      <sz val="10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i/>
      <sz val="10"/>
      <color theme="1"/>
      <name val="Times New Roman"/>
      <family val="1"/>
      <charset val="162"/>
    </font>
    <font>
      <i/>
      <sz val="8"/>
      <name val="Cambria"/>
      <family val="1"/>
      <charset val="162"/>
    </font>
    <font>
      <b/>
      <sz val="8"/>
      <color rgb="FF002060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2"/>
      <color rgb="FF002060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7" fillId="0" borderId="0"/>
    <xf numFmtId="0" fontId="8" fillId="2" borderId="0" applyNumberFormat="0" applyBorder="0" applyAlignment="0" applyProtection="0"/>
    <xf numFmtId="0" fontId="3" fillId="0" borderId="0"/>
    <xf numFmtId="0" fontId="9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1" fillId="0" borderId="1" xfId="7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2 3" xfId="5" xr:uid="{00000000-0005-0000-0000-000003000000}"/>
    <cellStyle name="Normal 3" xfId="4" xr:uid="{00000000-0005-0000-0000-000004000000}"/>
    <cellStyle name="Normal 4" xfId="6" xr:uid="{00000000-0005-0000-0000-000005000000}"/>
    <cellStyle name="Normal 5" xfId="7" xr:uid="{00000000-0005-0000-0000-000006000000}"/>
    <cellStyle name="Vurgu2 2" xfId="3" xr:uid="{00000000-0005-0000-0000-000007000000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157369</xdr:colOff>
      <xdr:row>0</xdr:row>
      <xdr:rowOff>57978</xdr:rowOff>
    </xdr:from>
    <xdr:to>
      <xdr:col>2</xdr:col>
      <xdr:colOff>911087</xdr:colOff>
      <xdr:row>3</xdr:row>
      <xdr:rowOff>157370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206D9603-B0A4-409D-B55F-EDF4DF0EA4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69" y="57978"/>
          <a:ext cx="1557131" cy="6211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selim.kaya/Desktop/Ortak%20Klas&#246;r/&#304;NSAN%20KAYNAKLARI%20VE%20E&#286;&#304;T&#304;M/PERSONEL/PERSONEL.(Kuru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.çizelge"/>
      <sheetName val="İl Md.-Hzm. Merk"/>
      <sheetName val="GEÇİCİ GÖREVLİ PERS."/>
      <sheetName val="KADRO"/>
      <sheetName val="KADRO2018"/>
      <sheetName val="HİTAP"/>
      <sheetName val="PERS.TELEFON NO"/>
      <sheetName val="TC NO"/>
      <sheetName val="BİLG.ALDIRMA"/>
      <sheetName val="ARİFE NÖBET"/>
      <sheetName val="MAAŞ"/>
      <sheetName val="pers.kimlik"/>
      <sheetName val="şifreler"/>
      <sheetName val="pers.servis"/>
      <sheetName val="GÖSTERGE"/>
      <sheetName val="terfi"/>
      <sheetName val="ECZANE İCMAL"/>
      <sheetName val="ilişik kesme belgesi"/>
      <sheetName val="MUAYENE HKP"/>
      <sheetName val="GÖZLÜK"/>
      <sheetName val="hizmet süreleri"/>
      <sheetName val="terfi2"/>
      <sheetName val="PERSONEL LİSTESİ"/>
      <sheetName val="Sayfa4"/>
      <sheetName val="BİGA PERSONEL LİST"/>
      <sheetName val="MERKEZ PERSONEL"/>
      <sheetName val="BİLGİ ALDIRMA"/>
      <sheetName val="pers.bilgi"/>
    </sheetNames>
    <sheetDataSet>
      <sheetData sheetId="0" refreshError="1">
        <row r="3">
          <cell r="B3" t="str">
            <v>KURUM SİCİL NO</v>
          </cell>
          <cell r="C3" t="str">
            <v xml:space="preserve">ADI </v>
          </cell>
          <cell r="D3" t="str">
            <v>SOYADI</v>
          </cell>
          <cell r="E3" t="str">
            <v>UNVANI</v>
          </cell>
          <cell r="F3" t="str">
            <v>BİRİM</v>
          </cell>
          <cell r="G3" t="str">
            <v>Hizmete  Başlama Tarihi</v>
          </cell>
          <cell r="H3" t="str">
            <v>İL MÜD.BAŞLAMA TARİHİ</v>
          </cell>
          <cell r="I3" t="str">
            <v>CİNSİYET</v>
          </cell>
          <cell r="J3" t="str">
            <v>KADROSU</v>
          </cell>
          <cell r="K3" t="str">
            <v>DERECE KADEME</v>
          </cell>
          <cell r="L3" t="str">
            <v>TERFİ TARİHİ</v>
          </cell>
          <cell r="O3" t="str">
            <v>İKAMETGAH ADRESİ</v>
          </cell>
          <cell r="P3" t="str">
            <v>TELEFON</v>
          </cell>
          <cell r="R3" t="str">
            <v>T.C. KİMLİK NO</v>
          </cell>
          <cell r="S3" t="str">
            <v>EMEKLİ SİCİL NO</v>
          </cell>
          <cell r="T3" t="str">
            <v>TAHSİL DURUMU</v>
          </cell>
          <cell r="U3" t="str">
            <v>MEZUNİYET TARİHİ</v>
          </cell>
          <cell r="V3" t="str">
            <v>MEZUNİYET DURUMU</v>
          </cell>
          <cell r="W3" t="str">
            <v>DOĞUM YERİ</v>
          </cell>
          <cell r="X3" t="str">
            <v xml:space="preserve">DOĞUM TARİHİ </v>
          </cell>
          <cell r="Y3" t="str">
            <v xml:space="preserve">BABA ADI </v>
          </cell>
          <cell r="Z3" t="str">
            <v>ANA ADI</v>
          </cell>
          <cell r="AA3" t="str">
            <v>ZB IBAN NO</v>
          </cell>
          <cell r="AB3" t="str">
            <v>ŞUBE KODU</v>
          </cell>
          <cell r="AC3" t="str">
            <v>MÜŞTERİ NO</v>
          </cell>
          <cell r="AD3" t="str">
            <v>HESAP NO</v>
          </cell>
          <cell r="AE3" t="str">
            <v>VAKIFBANK MÜŞTERİ NO</v>
          </cell>
          <cell r="AF3" t="str">
            <v>VAKIF ŞUBE KODU</v>
          </cell>
          <cell r="AG3" t="str">
            <v>VAKIFBANK HESAP NO</v>
          </cell>
        </row>
        <row r="4">
          <cell r="G4" t="str">
            <v>Kamu</v>
          </cell>
          <cell r="L4" t="str">
            <v>Hizmet Yılı Artışı</v>
          </cell>
          <cell r="M4" t="str">
            <v>MY</v>
          </cell>
          <cell r="N4" t="str">
            <v>EY</v>
          </cell>
          <cell r="P4" t="str">
            <v>YAKINI TEL.NO</v>
          </cell>
          <cell r="Q4" t="str">
            <v>EV VEYA CEP</v>
          </cell>
        </row>
        <row r="5">
          <cell r="B5">
            <v>12038</v>
          </cell>
          <cell r="C5" t="str">
            <v xml:space="preserve">Ali </v>
          </cell>
          <cell r="D5" t="str">
            <v>ÇALIŞKAN</v>
          </cell>
          <cell r="E5" t="str">
            <v>İl Müdürü</v>
          </cell>
          <cell r="F5" t="str">
            <v>Merkez</v>
          </cell>
          <cell r="G5">
            <v>32468</v>
          </cell>
          <cell r="H5">
            <v>40983</v>
          </cell>
          <cell r="I5" t="str">
            <v>E</v>
          </cell>
          <cell r="J5">
            <v>1</v>
          </cell>
          <cell r="K5" t="str">
            <v>1/4</v>
          </cell>
          <cell r="M5" t="str">
            <v>31 Temmuz</v>
          </cell>
          <cell r="N5" t="str">
            <v>31 Temmuz</v>
          </cell>
          <cell r="O5" t="str">
            <v>Esenler Mh. Barış Caddesi Çalışkanlar Apartmanı Kat:4 Daire:9 ÇANAKKALE</v>
          </cell>
          <cell r="P5" t="str">
            <v>0 545 217 62 00 Eşi Sacide Çalışkan</v>
          </cell>
          <cell r="Q5" t="str">
            <v>0 506 725 68 16</v>
          </cell>
          <cell r="R5">
            <v>22156611824</v>
          </cell>
          <cell r="S5">
            <v>66142069</v>
          </cell>
          <cell r="T5" t="str">
            <v>ÇOMÜ Eğitim Fakültesi Sınıf Öğretmenliği (4 yıl)</v>
          </cell>
          <cell r="U5">
            <v>32721</v>
          </cell>
          <cell r="V5" t="str">
            <v>Lisans</v>
          </cell>
          <cell r="W5" t="str">
            <v>Üçpınar</v>
          </cell>
          <cell r="X5" t="str">
            <v>10.04.1966</v>
          </cell>
          <cell r="Y5" t="str">
            <v>Adem</v>
          </cell>
          <cell r="Z5" t="str">
            <v>Azime</v>
          </cell>
          <cell r="AA5" t="str">
            <v xml:space="preserve">TR930001000813335942465003 </v>
          </cell>
          <cell r="AB5">
            <v>813</v>
          </cell>
          <cell r="AC5">
            <v>33594246</v>
          </cell>
          <cell r="AD5">
            <v>5003</v>
          </cell>
          <cell r="AE5">
            <v>444004032912</v>
          </cell>
          <cell r="AF5" t="str">
            <v>0804</v>
          </cell>
          <cell r="AG5" t="str">
            <v>00158007303244055</v>
          </cell>
        </row>
        <row r="6">
          <cell r="B6">
            <v>41127</v>
          </cell>
          <cell r="C6" t="str">
            <v>Ayça</v>
          </cell>
          <cell r="D6" t="str">
            <v>ÇAKMAK</v>
          </cell>
          <cell r="E6" t="str">
            <v>Şube Müdürü</v>
          </cell>
          <cell r="F6" t="str">
            <v>Merkez</v>
          </cell>
          <cell r="G6">
            <v>41008</v>
          </cell>
          <cell r="H6">
            <v>43237</v>
          </cell>
          <cell r="I6" t="str">
            <v>K</v>
          </cell>
          <cell r="J6">
            <v>1</v>
          </cell>
          <cell r="K6" t="str">
            <v>1/1-5/1</v>
          </cell>
          <cell r="M6" t="str">
            <v>--</v>
          </cell>
          <cell r="N6" t="str">
            <v>15 Nisasn</v>
          </cell>
          <cell r="O6" t="str">
            <v>ESENLER MAHALLESİ ADNAN MENDERES CADDESİ NO-4 C BLOK D.18</v>
          </cell>
          <cell r="Q6" t="str">
            <v>0 507 556 05 15</v>
          </cell>
          <cell r="R6">
            <v>36103393794</v>
          </cell>
          <cell r="S6">
            <v>78468173</v>
          </cell>
          <cell r="T6" t="str">
            <v>Gazi Üniversitesi Kimya Mühendisliği Bölümü        (4 yıl)</v>
          </cell>
          <cell r="U6">
            <v>36775</v>
          </cell>
          <cell r="V6" t="str">
            <v>Lisans</v>
          </cell>
          <cell r="W6" t="str">
            <v>Çifteler</v>
          </cell>
          <cell r="X6" t="str">
            <v>29.12.1978</v>
          </cell>
          <cell r="Y6" t="str">
            <v>Salim</v>
          </cell>
          <cell r="Z6" t="str">
            <v>Şeriman</v>
          </cell>
          <cell r="AG6" t="str">
            <v>00158007307402829</v>
          </cell>
        </row>
        <row r="7">
          <cell r="B7">
            <v>40068</v>
          </cell>
          <cell r="C7" t="str">
            <v xml:space="preserve">Ahmet </v>
          </cell>
          <cell r="D7" t="str">
            <v>UZUNER</v>
          </cell>
          <cell r="E7" t="str">
            <v>Şube Müdürü</v>
          </cell>
          <cell r="F7" t="str">
            <v xml:space="preserve">Biga </v>
          </cell>
          <cell r="G7">
            <v>41004</v>
          </cell>
          <cell r="H7">
            <v>43256</v>
          </cell>
          <cell r="I7" t="str">
            <v>E</v>
          </cell>
          <cell r="J7">
            <v>1</v>
          </cell>
          <cell r="K7" t="str">
            <v>1/1-6/2</v>
          </cell>
          <cell r="Q7" t="str">
            <v>0 545 245 71 45</v>
          </cell>
          <cell r="R7">
            <v>32617694020</v>
          </cell>
          <cell r="S7">
            <v>81352369</v>
          </cell>
          <cell r="T7" t="str">
            <v>Sakarya Üniversitesi Fen Bilimleri Enstitüsü Kimya Bölümü</v>
          </cell>
          <cell r="U7">
            <v>40226</v>
          </cell>
          <cell r="V7" t="str">
            <v>Y.Lisans</v>
          </cell>
          <cell r="W7" t="str">
            <v>Sakarya</v>
          </cell>
          <cell r="X7" t="str">
            <v>09.02.1981</v>
          </cell>
          <cell r="Y7" t="str">
            <v>Halim</v>
          </cell>
          <cell r="Z7" t="str">
            <v>Zehra</v>
          </cell>
          <cell r="AG7" t="str">
            <v>00158007303239883</v>
          </cell>
        </row>
        <row r="8">
          <cell r="B8">
            <v>8992</v>
          </cell>
          <cell r="C8" t="str">
            <v xml:space="preserve">Aysel </v>
          </cell>
          <cell r="D8" t="str">
            <v>ESKİCİ</v>
          </cell>
          <cell r="E8" t="str">
            <v>Şef</v>
          </cell>
          <cell r="F8" t="str">
            <v>Merkez</v>
          </cell>
          <cell r="G8">
            <v>32642</v>
          </cell>
          <cell r="H8">
            <v>38110</v>
          </cell>
          <cell r="I8" t="str">
            <v>K</v>
          </cell>
          <cell r="J8">
            <v>3</v>
          </cell>
          <cell r="K8" t="str">
            <v>2/3</v>
          </cell>
          <cell r="M8" t="str">
            <v>15 Haziran</v>
          </cell>
          <cell r="N8" t="str">
            <v>20 Mayıs</v>
          </cell>
          <cell r="O8" t="str">
            <v>Esenler Mah. Kocatepe sok. Kocatepe apt. No:45/6 ÇANAKKALE</v>
          </cell>
          <cell r="P8" t="str">
            <v>0 542 396 67 81 Eşi Feyzullah Eskici</v>
          </cell>
          <cell r="Q8" t="str">
            <v xml:space="preserve">212 41 71                                0544 330 01 07                   </v>
          </cell>
          <cell r="R8">
            <v>37192111870</v>
          </cell>
          <cell r="S8">
            <v>68136056</v>
          </cell>
          <cell r="T8" t="str">
            <v>Trakya Üviversitesi Ç.Kale M.Y.O. Muhasebe (2 Yıl)</v>
          </cell>
          <cell r="U8">
            <v>33050</v>
          </cell>
          <cell r="V8" t="str">
            <v>Ön Lisans</v>
          </cell>
          <cell r="W8" t="str">
            <v xml:space="preserve">Çanakkale </v>
          </cell>
          <cell r="X8" t="str">
            <v>03.04.1968</v>
          </cell>
          <cell r="Y8" t="str">
            <v>Niyazi</v>
          </cell>
          <cell r="Z8" t="str">
            <v>Şerife</v>
          </cell>
          <cell r="AA8" t="str">
            <v xml:space="preserve">TR970001000813520635345001 </v>
          </cell>
          <cell r="AB8">
            <v>813</v>
          </cell>
          <cell r="AC8">
            <v>52063534</v>
          </cell>
          <cell r="AD8">
            <v>5001</v>
          </cell>
          <cell r="AE8">
            <v>445002930837</v>
          </cell>
          <cell r="AF8" t="str">
            <v>0804</v>
          </cell>
          <cell r="AG8" t="str">
            <v>00158007303244056</v>
          </cell>
        </row>
        <row r="9">
          <cell r="B9">
            <v>10223</v>
          </cell>
          <cell r="C9" t="str">
            <v xml:space="preserve">Neriman </v>
          </cell>
          <cell r="D9" t="str">
            <v>UYGUN</v>
          </cell>
          <cell r="E9" t="str">
            <v>Şef</v>
          </cell>
          <cell r="F9" t="str">
            <v>Merkez</v>
          </cell>
          <cell r="G9">
            <v>33772</v>
          </cell>
          <cell r="H9">
            <v>39953</v>
          </cell>
          <cell r="I9" t="str">
            <v>K</v>
          </cell>
          <cell r="J9">
            <v>3</v>
          </cell>
          <cell r="K9" t="str">
            <v>3/1</v>
          </cell>
          <cell r="L9" t="str">
            <v>15 Ağustos</v>
          </cell>
          <cell r="M9" t="str">
            <v>15 Ocak</v>
          </cell>
          <cell r="N9" t="str">
            <v>01 Ağustos</v>
          </cell>
          <cell r="O9" t="str">
            <v>Esenler Mah. Adnan Kahveci Cad. Yeni Barışkent Sitesi A1 Blok D:11 ÇANAKKALE</v>
          </cell>
          <cell r="P9" t="str">
            <v>0 545 244 16 01 Kardeşi Aynur Uygun</v>
          </cell>
          <cell r="Q9" t="str">
            <v>214 03 79                         0 545 244 16 01</v>
          </cell>
          <cell r="R9">
            <v>28483402708</v>
          </cell>
          <cell r="S9">
            <v>74131081</v>
          </cell>
          <cell r="T9" t="str">
            <v>A.Ü. Açık Öğretim Fakültesi-İşletme Bölümü- (4 yıl)</v>
          </cell>
          <cell r="U9">
            <v>39601</v>
          </cell>
          <cell r="V9" t="str">
            <v>Lisans</v>
          </cell>
          <cell r="W9" t="str">
            <v xml:space="preserve">Çanakkale </v>
          </cell>
          <cell r="X9" t="str">
            <v>23.01.1974</v>
          </cell>
          <cell r="Y9" t="str">
            <v>İbrahim</v>
          </cell>
          <cell r="Z9" t="str">
            <v>Rahime</v>
          </cell>
          <cell r="AA9" t="str">
            <v xml:space="preserve">TR730001000813511640045001 </v>
          </cell>
          <cell r="AB9">
            <v>813</v>
          </cell>
          <cell r="AC9">
            <v>51164004</v>
          </cell>
          <cell r="AD9">
            <v>5001</v>
          </cell>
          <cell r="AE9" t="str">
            <v>444000982514</v>
          </cell>
          <cell r="AF9" t="str">
            <v>0804</v>
          </cell>
          <cell r="AG9" t="str">
            <v>00158007303244085</v>
          </cell>
        </row>
        <row r="10">
          <cell r="B10">
            <v>11577</v>
          </cell>
          <cell r="C10" t="str">
            <v xml:space="preserve">Dilek </v>
          </cell>
          <cell r="D10" t="str">
            <v>SONAT GÜNER</v>
          </cell>
          <cell r="E10" t="str">
            <v>Şef</v>
          </cell>
          <cell r="F10" t="str">
            <v>Merkez</v>
          </cell>
          <cell r="G10">
            <v>32534</v>
          </cell>
          <cell r="H10">
            <v>41134</v>
          </cell>
          <cell r="I10" t="str">
            <v>K</v>
          </cell>
          <cell r="J10">
            <v>3</v>
          </cell>
          <cell r="K10" t="str">
            <v>1/4</v>
          </cell>
          <cell r="L10" t="str">
            <v>15 Temmuz</v>
          </cell>
          <cell r="M10" t="str">
            <v>26 Ocak</v>
          </cell>
          <cell r="N10" t="str">
            <v>26 Ocak</v>
          </cell>
          <cell r="O10" t="str">
            <v>Pirireis Cd.No:62 E-2 Blok. ÇANAKKALE</v>
          </cell>
          <cell r="Q10" t="str">
            <v>0 539 825 48 22</v>
          </cell>
          <cell r="R10">
            <v>30124340782</v>
          </cell>
          <cell r="S10">
            <v>68137015</v>
          </cell>
          <cell r="T10" t="str">
            <v>A.Ü. İşletme Fakültesi-İşletme Bölümü- (4 yıl)</v>
          </cell>
          <cell r="U10">
            <v>40693</v>
          </cell>
          <cell r="V10" t="str">
            <v>Lisans</v>
          </cell>
          <cell r="W10" t="str">
            <v xml:space="preserve">Çanakkale </v>
          </cell>
          <cell r="X10" t="str">
            <v>28.01.1968</v>
          </cell>
          <cell r="Y10" t="str">
            <v>Remzi</v>
          </cell>
          <cell r="Z10" t="str">
            <v>Sevim</v>
          </cell>
          <cell r="AA10" t="str">
            <v xml:space="preserve">TR820001000813532723025006                  </v>
          </cell>
          <cell r="AB10">
            <v>813</v>
          </cell>
          <cell r="AC10">
            <v>53272302</v>
          </cell>
          <cell r="AD10">
            <v>5006</v>
          </cell>
          <cell r="AE10" t="str">
            <v>007254069250</v>
          </cell>
          <cell r="AF10" t="str">
            <v>0804</v>
          </cell>
          <cell r="AG10" t="str">
            <v>00158007303244064</v>
          </cell>
        </row>
        <row r="11">
          <cell r="B11">
            <v>10392</v>
          </cell>
          <cell r="C11" t="str">
            <v>Atakan</v>
          </cell>
          <cell r="D11" t="str">
            <v>YILMAZ</v>
          </cell>
          <cell r="E11" t="str">
            <v>Şef</v>
          </cell>
          <cell r="F11" t="str">
            <v>Merkez</v>
          </cell>
          <cell r="G11">
            <v>40371</v>
          </cell>
          <cell r="H11">
            <v>43291</v>
          </cell>
          <cell r="I11" t="str">
            <v>E</v>
          </cell>
          <cell r="J11">
            <v>3</v>
          </cell>
          <cell r="K11" t="str">
            <v>4/1</v>
          </cell>
          <cell r="M11" t="str">
            <v xml:space="preserve"> 15 Ocak</v>
          </cell>
          <cell r="N11" t="str">
            <v xml:space="preserve"> 15 Ocak</v>
          </cell>
          <cell r="O11" t="str">
            <v>Cumhuriyet Mahallesi Hamidiye Caddesi No-89 D.7 Kepez/Çanakkale</v>
          </cell>
          <cell r="Q11" t="str">
            <v>0 505 662 83 24</v>
          </cell>
          <cell r="R11">
            <v>28472337264</v>
          </cell>
          <cell r="S11">
            <v>80766221</v>
          </cell>
          <cell r="T11" t="str">
            <v>Pamukkale Üniv.Tekstil Mühendisliği Bölümü (4 yıl)</v>
          </cell>
          <cell r="U11">
            <v>38525</v>
          </cell>
          <cell r="V11" t="str">
            <v>Lisans</v>
          </cell>
          <cell r="W11" t="str">
            <v>Samsun</v>
          </cell>
          <cell r="X11" t="str">
            <v>04.10.1980</v>
          </cell>
          <cell r="Y11" t="str">
            <v>Kemal</v>
          </cell>
          <cell r="Z11" t="str">
            <v>Ayşe</v>
          </cell>
          <cell r="AG11" t="str">
            <v>00158007303239758</v>
          </cell>
        </row>
        <row r="12">
          <cell r="B12">
            <v>10694</v>
          </cell>
          <cell r="C12" t="str">
            <v>Gülnur</v>
          </cell>
          <cell r="D12" t="str">
            <v>RÜZGAR SARIGÜL</v>
          </cell>
          <cell r="E12" t="str">
            <v xml:space="preserve">Şef </v>
          </cell>
          <cell r="F12" t="str">
            <v>Merkez</v>
          </cell>
          <cell r="G12">
            <v>40485</v>
          </cell>
          <cell r="H12">
            <v>41638</v>
          </cell>
          <cell r="I12" t="str">
            <v>K</v>
          </cell>
          <cell r="J12">
            <v>7</v>
          </cell>
          <cell r="K12" t="str">
            <v>8/1</v>
          </cell>
          <cell r="M12" t="str">
            <v>15 Eylül</v>
          </cell>
          <cell r="N12" t="str">
            <v>15 Eylül</v>
          </cell>
          <cell r="O12" t="str">
            <v>Hamidiye Mah. Rauf Denktaş Cad. B2 Blok No:18 -18B2 Kepez  ÇANAKKALE</v>
          </cell>
          <cell r="P12" t="str">
            <v xml:space="preserve">217 11 55 </v>
          </cell>
          <cell r="Q12" t="str">
            <v>0 535 467 77 43</v>
          </cell>
          <cell r="R12">
            <v>63892110516</v>
          </cell>
          <cell r="S12">
            <v>85982078</v>
          </cell>
          <cell r="T12" t="str">
            <v>Uludağ Üniversitesi İktisadi ve İdari Bilimler Fakültesi Çalışma Ekonımisi ve Endüstri İlişkileri Bölümü</v>
          </cell>
          <cell r="U12">
            <v>39832</v>
          </cell>
          <cell r="V12" t="str">
            <v>Lisans</v>
          </cell>
          <cell r="W12" t="str">
            <v>Adapazarı</v>
          </cell>
          <cell r="X12" t="str">
            <v>20.10.1985</v>
          </cell>
          <cell r="Y12" t="str">
            <v>Alican</v>
          </cell>
          <cell r="Z12" t="str">
            <v>Gönül</v>
          </cell>
          <cell r="AA12" t="str">
            <v xml:space="preserve">TR860001000813551311705003 </v>
          </cell>
          <cell r="AB12">
            <v>813</v>
          </cell>
          <cell r="AC12">
            <v>55131170</v>
          </cell>
          <cell r="AD12">
            <v>5003</v>
          </cell>
          <cell r="AE12" t="str">
            <v>445002930879</v>
          </cell>
          <cell r="AF12" t="str">
            <v>0804</v>
          </cell>
          <cell r="AG12" t="str">
            <v>00158007303244072</v>
          </cell>
        </row>
        <row r="13">
          <cell r="B13">
            <v>7225</v>
          </cell>
          <cell r="C13" t="str">
            <v xml:space="preserve">Nesrin </v>
          </cell>
          <cell r="D13" t="str">
            <v>OĞUZ</v>
          </cell>
          <cell r="E13" t="str">
            <v>İstatistikçi</v>
          </cell>
          <cell r="F13" t="str">
            <v>Merkez</v>
          </cell>
          <cell r="G13">
            <v>32258</v>
          </cell>
          <cell r="H13">
            <v>39850</v>
          </cell>
          <cell r="I13" t="str">
            <v>K</v>
          </cell>
          <cell r="J13">
            <v>1</v>
          </cell>
          <cell r="K13" t="str">
            <v>1/4</v>
          </cell>
          <cell r="M13" t="str">
            <v>15 Ağustos</v>
          </cell>
          <cell r="N13" t="str">
            <v>15 Ağustos</v>
          </cell>
          <cell r="O13" t="str">
            <v>Cevatpaşa  Mah.Hasanpaşa Sok.Saim Oğuz Apt.No:8/2 ÇANAKKALE</v>
          </cell>
          <cell r="P13" t="str">
            <v>0 537 880 80 50 Oğlu Baran Gökgöz</v>
          </cell>
          <cell r="Q13" t="str">
            <v xml:space="preserve">2178214                          0 532 545 72 93  </v>
          </cell>
          <cell r="R13">
            <v>12151122364</v>
          </cell>
          <cell r="S13">
            <v>65131069</v>
          </cell>
          <cell r="T13" t="str">
            <v>Gazi Üniversitesi Fen Edebiyat Fakültesi İstatistik Bölümü        (4 yıl)</v>
          </cell>
          <cell r="U13">
            <v>32038</v>
          </cell>
          <cell r="V13" t="str">
            <v>Lisans</v>
          </cell>
          <cell r="W13" t="str">
            <v xml:space="preserve">Çanakkale </v>
          </cell>
          <cell r="X13" t="str">
            <v>07.06.1965</v>
          </cell>
          <cell r="Y13" t="str">
            <v>Saim</v>
          </cell>
          <cell r="Z13" t="str">
            <v>Nimet</v>
          </cell>
          <cell r="AA13" t="str">
            <v xml:space="preserve">TR490001000813520635335001 </v>
          </cell>
          <cell r="AB13">
            <v>813</v>
          </cell>
          <cell r="AC13">
            <v>52063533</v>
          </cell>
          <cell r="AD13">
            <v>5001</v>
          </cell>
          <cell r="AE13" t="str">
            <v>444001666908</v>
          </cell>
          <cell r="AF13" t="str">
            <v>0804</v>
          </cell>
          <cell r="AG13" t="str">
            <v>00158007303244086</v>
          </cell>
        </row>
        <row r="14">
          <cell r="B14">
            <v>9830</v>
          </cell>
          <cell r="C14" t="str">
            <v xml:space="preserve">Ayşegül </v>
          </cell>
          <cell r="D14" t="str">
            <v>DURĞUT</v>
          </cell>
          <cell r="E14" t="str">
            <v>İstatistikçi</v>
          </cell>
          <cell r="F14" t="str">
            <v>Merkez</v>
          </cell>
          <cell r="G14">
            <v>38282</v>
          </cell>
          <cell r="H14">
            <v>39055</v>
          </cell>
          <cell r="I14" t="str">
            <v>K</v>
          </cell>
          <cell r="J14">
            <v>5</v>
          </cell>
          <cell r="K14" t="str">
            <v>6/1</v>
          </cell>
          <cell r="M14" t="str">
            <v>5 Nisan</v>
          </cell>
          <cell r="N14" t="str">
            <v>5 Nisan</v>
          </cell>
          <cell r="O14" t="str">
            <v>Cevatpaşa Mah. Serhat Sokak Özdemir Apt. No.8/12 ÇANAKKALE</v>
          </cell>
          <cell r="P14" t="str">
            <v xml:space="preserve">217 11 55 </v>
          </cell>
          <cell r="Q14" t="str">
            <v xml:space="preserve">217 51 29                                0 506 505 64 37 </v>
          </cell>
          <cell r="R14">
            <v>34307003730</v>
          </cell>
          <cell r="S14">
            <v>81281207</v>
          </cell>
          <cell r="T14" t="str">
            <v>K.T.Ü. Fen Edebiyat Fakültesi İstatistik Bölümü (4 Yıl)</v>
          </cell>
          <cell r="U14">
            <v>38156</v>
          </cell>
          <cell r="V14" t="str">
            <v>Lisans</v>
          </cell>
          <cell r="W14" t="str">
            <v>Manisa</v>
          </cell>
          <cell r="X14" t="str">
            <v>15.06.1981</v>
          </cell>
          <cell r="Y14" t="str">
            <v>Halil İbrahim</v>
          </cell>
          <cell r="Z14" t="str">
            <v>Ayşe</v>
          </cell>
          <cell r="AA14" t="str">
            <v xml:space="preserve">TR980001000813520635325001 </v>
          </cell>
          <cell r="AB14">
            <v>813</v>
          </cell>
          <cell r="AC14">
            <v>52063532</v>
          </cell>
          <cell r="AD14">
            <v>5001</v>
          </cell>
          <cell r="AE14">
            <v>445002930843</v>
          </cell>
          <cell r="AF14" t="str">
            <v>0804</v>
          </cell>
          <cell r="AG14" t="str">
            <v>00158007303244058</v>
          </cell>
        </row>
        <row r="15">
          <cell r="B15">
            <v>9409</v>
          </cell>
          <cell r="C15" t="str">
            <v xml:space="preserve">Serkan </v>
          </cell>
          <cell r="D15" t="str">
            <v>ÜNAL</v>
          </cell>
          <cell r="E15" t="str">
            <v>Bilgisayar İşletmeni</v>
          </cell>
          <cell r="F15" t="str">
            <v>Merkez</v>
          </cell>
          <cell r="G15">
            <v>38603</v>
          </cell>
          <cell r="H15">
            <v>38603</v>
          </cell>
          <cell r="I15" t="str">
            <v>E</v>
          </cell>
          <cell r="J15">
            <v>5</v>
          </cell>
          <cell r="K15" t="str">
            <v>7/2</v>
          </cell>
          <cell r="M15" t="str">
            <v>15 Mart</v>
          </cell>
          <cell r="N15" t="str">
            <v>15 Mart</v>
          </cell>
          <cell r="O15" t="str">
            <v>Esenler Mah. Özlem Sk. No:31 K:3 D:6 ÇANAKKALE</v>
          </cell>
          <cell r="P15" t="str">
            <v>0 544 488 25 07 Eşi Özlem Ünal</v>
          </cell>
          <cell r="Q15" t="str">
            <v xml:space="preserve">214 21 93                                      0 544 488 25 08 </v>
          </cell>
          <cell r="R15">
            <v>25774472570</v>
          </cell>
          <cell r="S15">
            <v>82132020</v>
          </cell>
          <cell r="T15" t="str">
            <v>Trakya Üniversitesi İ.İ.B.F. Kamu Yönetimi (4 Yıl)</v>
          </cell>
          <cell r="U15">
            <v>37804</v>
          </cell>
          <cell r="V15" t="str">
            <v>Lisans</v>
          </cell>
          <cell r="W15" t="str">
            <v>Ayvacık</v>
          </cell>
          <cell r="X15" t="str">
            <v>08.06.1982</v>
          </cell>
          <cell r="Y15" t="str">
            <v>Sedat</v>
          </cell>
          <cell r="Z15" t="str">
            <v>Firdez</v>
          </cell>
          <cell r="AA15" t="str">
            <v xml:space="preserve">TR210001000813320933695002 </v>
          </cell>
          <cell r="AB15">
            <v>813</v>
          </cell>
          <cell r="AC15">
            <v>32093369</v>
          </cell>
          <cell r="AD15">
            <v>5002</v>
          </cell>
          <cell r="AE15" t="str">
            <v>007282793232</v>
          </cell>
          <cell r="AF15" t="str">
            <v>0804</v>
          </cell>
          <cell r="AG15" t="str">
            <v>00158007303244095</v>
          </cell>
        </row>
        <row r="16">
          <cell r="B16">
            <v>8514</v>
          </cell>
          <cell r="C16" t="str">
            <v xml:space="preserve">Nuriye </v>
          </cell>
          <cell r="D16" t="str">
            <v>ARGADAL</v>
          </cell>
          <cell r="E16" t="str">
            <v>VHKİ</v>
          </cell>
          <cell r="F16" t="str">
            <v>Merkez</v>
          </cell>
          <cell r="G16">
            <v>35969</v>
          </cell>
          <cell r="H16">
            <v>41512</v>
          </cell>
          <cell r="I16" t="str">
            <v>K</v>
          </cell>
          <cell r="J16">
            <v>6</v>
          </cell>
          <cell r="K16" t="str">
            <v>6/1</v>
          </cell>
          <cell r="L16" t="str">
            <v>15 Haziran</v>
          </cell>
          <cell r="M16" t="str">
            <v>15 Ağustos</v>
          </cell>
          <cell r="N16" t="str">
            <v>15 Ağustos</v>
          </cell>
          <cell r="O16" t="str">
            <v xml:space="preserve">İsmetpaşa Mah Malazgirt Sok 2/8  Sardunya Apt. ÇANAKKALE </v>
          </cell>
          <cell r="P16" t="str">
            <v xml:space="preserve">217 11 55 </v>
          </cell>
          <cell r="Q16" t="str">
            <v>0 530 426 41 51</v>
          </cell>
          <cell r="R16">
            <v>11138132280</v>
          </cell>
          <cell r="S16">
            <v>78107005</v>
          </cell>
          <cell r="T16" t="str">
            <v>Edirne 1. Murat Lisesi</v>
          </cell>
          <cell r="U16">
            <v>35687</v>
          </cell>
          <cell r="V16" t="str">
            <v>Lise</v>
          </cell>
          <cell r="W16" t="str">
            <v>Çöpköy</v>
          </cell>
          <cell r="X16">
            <v>28611</v>
          </cell>
          <cell r="Y16" t="str">
            <v>Osman</v>
          </cell>
          <cell r="Z16" t="str">
            <v>Hediye</v>
          </cell>
          <cell r="AA16" t="str">
            <v xml:space="preserve">TR770001000813321481485004 </v>
          </cell>
          <cell r="AB16">
            <v>813</v>
          </cell>
          <cell r="AC16">
            <v>32148148</v>
          </cell>
          <cell r="AD16">
            <v>5004</v>
          </cell>
          <cell r="AE16" t="str">
            <v>000428934719</v>
          </cell>
          <cell r="AF16" t="str">
            <v>0804</v>
          </cell>
          <cell r="AG16" t="str">
            <v>00158007303244089</v>
          </cell>
        </row>
        <row r="17">
          <cell r="B17">
            <v>8752</v>
          </cell>
          <cell r="C17" t="str">
            <v>Mutlu</v>
          </cell>
          <cell r="D17" t="str">
            <v>DİBEKOĞLU</v>
          </cell>
          <cell r="E17" t="str">
            <v>VHKİ</v>
          </cell>
          <cell r="F17" t="str">
            <v>Merkez</v>
          </cell>
          <cell r="G17">
            <v>36894</v>
          </cell>
          <cell r="H17">
            <v>41855</v>
          </cell>
          <cell r="I17" t="str">
            <v>K</v>
          </cell>
          <cell r="J17">
            <v>4</v>
          </cell>
          <cell r="K17" t="str">
            <v>4/3</v>
          </cell>
          <cell r="L17" t="str">
            <v>15 Aralık</v>
          </cell>
          <cell r="M17" t="str">
            <v xml:space="preserve">15 Ocak
</v>
          </cell>
          <cell r="N17" t="str">
            <v xml:space="preserve">15 Kasım
</v>
          </cell>
          <cell r="O17" t="str">
            <v>Hamidiye mh. Atlas sk. TOKİ 960 Konutları C2-5 Bl. D:1 KEPEZ/ÇANAKKALE</v>
          </cell>
          <cell r="Q17" t="str">
            <v>0505 483 44 31</v>
          </cell>
          <cell r="R17">
            <v>35137268870</v>
          </cell>
          <cell r="S17">
            <v>74241361</v>
          </cell>
          <cell r="T17" t="str">
            <v>Anadolu Üni. İktisat Fakültesi</v>
          </cell>
          <cell r="U17">
            <v>41162</v>
          </cell>
          <cell r="V17" t="str">
            <v>Lisans</v>
          </cell>
          <cell r="W17" t="str">
            <v>İzmir</v>
          </cell>
          <cell r="X17">
            <v>27166</v>
          </cell>
          <cell r="Y17" t="str">
            <v>Nazmi</v>
          </cell>
          <cell r="Z17" t="str">
            <v>Rukiye</v>
          </cell>
          <cell r="AA17" t="str">
            <v>TR130001000813520637775005</v>
          </cell>
          <cell r="AB17">
            <v>813</v>
          </cell>
          <cell r="AC17">
            <v>52063777</v>
          </cell>
          <cell r="AD17">
            <v>5005</v>
          </cell>
          <cell r="AE17" t="str">
            <v>002328984698</v>
          </cell>
          <cell r="AF17" t="str">
            <v>0804</v>
          </cell>
          <cell r="AG17" t="str">
            <v>00158007303244082</v>
          </cell>
        </row>
        <row r="18">
          <cell r="B18">
            <v>10709</v>
          </cell>
          <cell r="C18" t="str">
            <v xml:space="preserve">Mesut </v>
          </cell>
          <cell r="D18" t="str">
            <v>TANER</v>
          </cell>
          <cell r="E18" t="str">
            <v>VHKİ</v>
          </cell>
          <cell r="F18" t="str">
            <v>Merkez</v>
          </cell>
          <cell r="G18">
            <v>40490</v>
          </cell>
          <cell r="H18">
            <v>40483</v>
          </cell>
          <cell r="I18" t="str">
            <v>E</v>
          </cell>
          <cell r="J18">
            <v>9</v>
          </cell>
          <cell r="K18" t="str">
            <v>9/3</v>
          </cell>
          <cell r="L18" t="str">
            <v xml:space="preserve">15 Kasım
</v>
          </cell>
          <cell r="M18" t="str">
            <v xml:space="preserve">15 Kasım
</v>
          </cell>
          <cell r="N18" t="str">
            <v xml:space="preserve">15 Kasım
</v>
          </cell>
          <cell r="O18" t="str">
            <v>Esenler Mah. Okul Yolu Sok. N:1/b D:11 ÇANAKKALE</v>
          </cell>
          <cell r="P18" t="str">
            <v xml:space="preserve">217 11 55 </v>
          </cell>
          <cell r="Q18" t="str">
            <v>0 542 271 13 86</v>
          </cell>
          <cell r="R18">
            <v>10927971444</v>
          </cell>
          <cell r="S18">
            <v>85134129</v>
          </cell>
          <cell r="T18" t="str">
            <v>Dokuz Eylül Üniversitesi İİBF İşletme (4 yıl)</v>
          </cell>
          <cell r="U18">
            <v>40046</v>
          </cell>
          <cell r="V18" t="str">
            <v>Lisans</v>
          </cell>
          <cell r="W18" t="str">
            <v>Bandırma</v>
          </cell>
          <cell r="X18" t="str">
            <v>24.07.1985</v>
          </cell>
          <cell r="Y18" t="str">
            <v>Müfit</v>
          </cell>
          <cell r="Z18" t="str">
            <v>Melek</v>
          </cell>
          <cell r="AA18" t="str">
            <v xml:space="preserve">TR130001000813449441825003 </v>
          </cell>
          <cell r="AB18">
            <v>813</v>
          </cell>
          <cell r="AC18">
            <v>44944182</v>
          </cell>
          <cell r="AD18">
            <v>5003</v>
          </cell>
          <cell r="AE18" t="str">
            <v>445002931025</v>
          </cell>
          <cell r="AF18" t="str">
            <v>0804</v>
          </cell>
          <cell r="AG18" t="str">
            <v>00158007303244079</v>
          </cell>
        </row>
        <row r="19">
          <cell r="B19">
            <v>10817</v>
          </cell>
          <cell r="C19" t="str">
            <v xml:space="preserve">Şenay </v>
          </cell>
          <cell r="D19" t="str">
            <v>KAYA</v>
          </cell>
          <cell r="E19" t="str">
            <v>VHKİ</v>
          </cell>
          <cell r="F19" t="str">
            <v>Merkez</v>
          </cell>
          <cell r="G19">
            <v>40483</v>
          </cell>
          <cell r="H19">
            <v>41036</v>
          </cell>
          <cell r="I19" t="str">
            <v>K</v>
          </cell>
          <cell r="J19">
            <v>7</v>
          </cell>
          <cell r="K19" t="str">
            <v>9/1</v>
          </cell>
          <cell r="L19" t="str">
            <v xml:space="preserve">15 Kasım
</v>
          </cell>
          <cell r="M19" t="str">
            <v xml:space="preserve">15 Kasım
</v>
          </cell>
          <cell r="N19" t="str">
            <v xml:space="preserve">15 Kasım
</v>
          </cell>
          <cell r="O19" t="str">
            <v>Esenler Mah. Ahmet Piriştina Cad. Kentyıldız Sitesi No. 45 C Blok K.4 Daire 17 Ç.KALE</v>
          </cell>
          <cell r="P19" t="str">
            <v xml:space="preserve">217 11 55 </v>
          </cell>
          <cell r="Q19" t="str">
            <v>212 58 13                                           0 505 961 43 35</v>
          </cell>
          <cell r="R19">
            <v>70255046436</v>
          </cell>
          <cell r="S19">
            <v>87595050</v>
          </cell>
          <cell r="T19" t="str">
            <v>A.Ü. İşletme Fakültesi-İşletme Bölümü- (4 yıl)</v>
          </cell>
          <cell r="U19">
            <v>39353</v>
          </cell>
          <cell r="V19" t="str">
            <v>Ön Lisans</v>
          </cell>
          <cell r="W19" t="str">
            <v>İzmit</v>
          </cell>
          <cell r="X19" t="str">
            <v>22.06.1987</v>
          </cell>
          <cell r="Y19" t="str">
            <v>Mustafa</v>
          </cell>
          <cell r="Z19" t="str">
            <v>Havva</v>
          </cell>
          <cell r="AA19" t="str">
            <v xml:space="preserve">TR280001000813524343415004 </v>
          </cell>
          <cell r="AB19">
            <v>813</v>
          </cell>
          <cell r="AC19">
            <v>52434341</v>
          </cell>
          <cell r="AD19">
            <v>5004</v>
          </cell>
          <cell r="AE19" t="str">
            <v>444005779632</v>
          </cell>
          <cell r="AF19" t="str">
            <v>0804</v>
          </cell>
          <cell r="AG19" t="str">
            <v>00158007303244097</v>
          </cell>
        </row>
        <row r="20">
          <cell r="B20">
            <v>11928</v>
          </cell>
          <cell r="C20" t="str">
            <v>Canan</v>
          </cell>
          <cell r="D20" t="str">
            <v>ÇELİK</v>
          </cell>
          <cell r="E20" t="str">
            <v>VHKİ</v>
          </cell>
          <cell r="F20" t="str">
            <v>Merkez</v>
          </cell>
          <cell r="G20">
            <v>36847</v>
          </cell>
          <cell r="H20">
            <v>42254</v>
          </cell>
          <cell r="I20" t="str">
            <v>K</v>
          </cell>
          <cell r="J20">
            <v>6</v>
          </cell>
          <cell r="K20" t="str">
            <v>6/3</v>
          </cell>
          <cell r="L20" t="str">
            <v xml:space="preserve">15 Aralık
</v>
          </cell>
          <cell r="M20" t="str">
            <v xml:space="preserve">15 Aralık
</v>
          </cell>
          <cell r="N20" t="str">
            <v xml:space="preserve">15 Aralık
</v>
          </cell>
          <cell r="O20" t="str">
            <v>Hamidiye Mah. Atlas Sok. Toki C-2-5/5- KEPEZ ÇANAKKALE</v>
          </cell>
          <cell r="P20" t="str">
            <v>217 11 55</v>
          </cell>
          <cell r="Q20" t="str">
            <v>0 530 294 04 87</v>
          </cell>
          <cell r="R20">
            <v>27958483556</v>
          </cell>
          <cell r="S20">
            <v>82326009</v>
          </cell>
          <cell r="T20" t="str">
            <v>Pazarlama ve Reklamcılık Bölümü Halkla İlişkiler ve Tanıtım Programı</v>
          </cell>
          <cell r="U20">
            <v>36336</v>
          </cell>
          <cell r="V20" t="str">
            <v>Lise</v>
          </cell>
          <cell r="W20" t="str">
            <v>Adana</v>
          </cell>
          <cell r="X20">
            <v>29963</v>
          </cell>
          <cell r="Y20" t="str">
            <v>Hasan</v>
          </cell>
          <cell r="Z20" t="str">
            <v>Şehriban</v>
          </cell>
          <cell r="AF20" t="str">
            <v>0804</v>
          </cell>
          <cell r="AG20" t="str">
            <v>00158007303241854</v>
          </cell>
        </row>
        <row r="21">
          <cell r="B21">
            <v>12428</v>
          </cell>
          <cell r="C21" t="str">
            <v xml:space="preserve">Rengin </v>
          </cell>
          <cell r="D21" t="str">
            <v>KAVUKÇUOĞLU</v>
          </cell>
          <cell r="E21" t="str">
            <v>VHKİ</v>
          </cell>
          <cell r="F21" t="str">
            <v>Merkez</v>
          </cell>
          <cell r="G21">
            <v>40081</v>
          </cell>
          <cell r="H21">
            <v>41883</v>
          </cell>
          <cell r="I21" t="str">
            <v>K</v>
          </cell>
          <cell r="J21">
            <v>7</v>
          </cell>
          <cell r="K21" t="str">
            <v>8/3</v>
          </cell>
          <cell r="L21" t="str">
            <v>15 Ekim</v>
          </cell>
          <cell r="M21" t="str">
            <v>15 Ekim</v>
          </cell>
          <cell r="N21">
            <v>42262</v>
          </cell>
          <cell r="O21" t="str">
            <v>Cevatpaşa Mah. İnönü Cad. Can Apt. No: 68 D:11 Çanakkale</v>
          </cell>
          <cell r="P21" t="str">
            <v xml:space="preserve">217 11 55 </v>
          </cell>
          <cell r="Q21" t="str">
            <v>0 553 781 30 50</v>
          </cell>
          <cell r="R21">
            <v>21041248428</v>
          </cell>
          <cell r="S21">
            <v>78274212</v>
          </cell>
          <cell r="T21" t="str">
            <v>A.Ü. Açık Öğretim Fakültesi-İşletme Bölümü- (4 yıl)</v>
          </cell>
          <cell r="U21">
            <v>41793</v>
          </cell>
          <cell r="V21" t="str">
            <v>Önlisans</v>
          </cell>
          <cell r="W21" t="str">
            <v>Ödemiş</v>
          </cell>
          <cell r="X21">
            <v>28782</v>
          </cell>
          <cell r="Y21" t="str">
            <v>Hüseyin</v>
          </cell>
          <cell r="Z21" t="str">
            <v>Esma</v>
          </cell>
          <cell r="AB21">
            <v>813</v>
          </cell>
          <cell r="AC21">
            <v>69508087</v>
          </cell>
          <cell r="AD21">
            <v>5001</v>
          </cell>
          <cell r="AE21" t="str">
            <v>444003530066</v>
          </cell>
          <cell r="AF21" t="str">
            <v>0804</v>
          </cell>
          <cell r="AG21" t="str">
            <v>00158007303244093</v>
          </cell>
        </row>
        <row r="22">
          <cell r="B22">
            <v>42058</v>
          </cell>
          <cell r="C22" t="str">
            <v xml:space="preserve">Ebru  </v>
          </cell>
          <cell r="D22" t="str">
            <v>ŞAHİN</v>
          </cell>
          <cell r="E22" t="str">
            <v>VHKİ</v>
          </cell>
          <cell r="F22" t="str">
            <v>Merkez</v>
          </cell>
          <cell r="G22">
            <v>41096</v>
          </cell>
          <cell r="H22">
            <v>42691</v>
          </cell>
          <cell r="I22" t="str">
            <v>K</v>
          </cell>
          <cell r="J22">
            <v>8</v>
          </cell>
          <cell r="K22" t="str">
            <v>8/1</v>
          </cell>
          <cell r="L22" t="str">
            <v>15 Ağustos</v>
          </cell>
          <cell r="M22" t="str">
            <v>27 Temmuz</v>
          </cell>
          <cell r="N22" t="str">
            <v>27 Temmuz</v>
          </cell>
          <cell r="O22" t="str">
            <v>CEVATPAŞA MAH. ATATÜRK CAD. NO:15 KAT:1 DAİRE:1</v>
          </cell>
          <cell r="P22" t="str">
            <v xml:space="preserve">217 11 55 </v>
          </cell>
          <cell r="Q22" t="str">
            <v>0 541 460 05 59</v>
          </cell>
          <cell r="R22">
            <v>32608263426</v>
          </cell>
          <cell r="S22">
            <v>85142064</v>
          </cell>
          <cell r="T22" t="str">
            <v>Hacettepe Üniversitesi Eğitim Fakültesi Fizik Bölümü</v>
          </cell>
          <cell r="U22">
            <v>40336</v>
          </cell>
          <cell r="V22" t="str">
            <v>Lisans</v>
          </cell>
          <cell r="W22" t="str">
            <v>Lapseki</v>
          </cell>
          <cell r="X22">
            <v>31118</v>
          </cell>
          <cell r="Y22" t="str">
            <v>Ali Önder</v>
          </cell>
          <cell r="Z22" t="str">
            <v>Habibe</v>
          </cell>
          <cell r="AA22" t="str">
            <v xml:space="preserve">TR120001000813483571725004 </v>
          </cell>
          <cell r="AB22">
            <v>813</v>
          </cell>
          <cell r="AC22">
            <v>48357172</v>
          </cell>
          <cell r="AD22">
            <v>5004</v>
          </cell>
          <cell r="AF22" t="str">
            <v>0804</v>
          </cell>
          <cell r="AG22" t="str">
            <v>00158007305028634</v>
          </cell>
        </row>
        <row r="23">
          <cell r="B23">
            <v>10707</v>
          </cell>
          <cell r="C23" t="str">
            <v xml:space="preserve">Recep Selim </v>
          </cell>
          <cell r="D23" t="str">
            <v>KAYA</v>
          </cell>
          <cell r="E23" t="str">
            <v>VHKİ</v>
          </cell>
          <cell r="F23" t="str">
            <v>Merkez</v>
          </cell>
          <cell r="G23">
            <v>40486</v>
          </cell>
          <cell r="H23">
            <v>40478</v>
          </cell>
          <cell r="I23" t="str">
            <v>E</v>
          </cell>
          <cell r="J23">
            <v>10</v>
          </cell>
          <cell r="K23" t="str">
            <v>9/1</v>
          </cell>
          <cell r="L23" t="str">
            <v xml:space="preserve">15 Kasım
</v>
          </cell>
          <cell r="M23" t="str">
            <v xml:space="preserve">15 Kasım
</v>
          </cell>
          <cell r="N23" t="str">
            <v xml:space="preserve">15 Kasım
</v>
          </cell>
          <cell r="O23" t="str">
            <v>Esenler Mah. Ahmet Piriştina Cad. Kentyıldız Sitesi No. 45 C Blok K.4 Daire 17 Ç.KALE</v>
          </cell>
          <cell r="P23" t="str">
            <v xml:space="preserve">217 11 55 </v>
          </cell>
          <cell r="Q23" t="str">
            <v>0 543 586 75 86</v>
          </cell>
          <cell r="R23">
            <v>11953944006</v>
          </cell>
          <cell r="S23">
            <v>85136109</v>
          </cell>
          <cell r="T23" t="str">
            <v>İşletme Fakültesi-İşletme Bölümü- (4 yıl)</v>
          </cell>
          <cell r="U23">
            <v>39703</v>
          </cell>
          <cell r="V23" t="str">
            <v>Ön Lisans</v>
          </cell>
          <cell r="W23" t="str">
            <v>Tekirdağ</v>
          </cell>
          <cell r="X23" t="str">
            <v>31.08.1985</v>
          </cell>
          <cell r="Y23" t="str">
            <v>Salim</v>
          </cell>
          <cell r="Z23" t="str">
            <v>Mukatdes</v>
          </cell>
          <cell r="AA23" t="str">
            <v xml:space="preserve">TR630001000813119071005002 </v>
          </cell>
          <cell r="AB23">
            <v>813</v>
          </cell>
          <cell r="AC23">
            <v>11907100</v>
          </cell>
          <cell r="AD23">
            <v>5002</v>
          </cell>
          <cell r="AE23" t="str">
            <v>444006148623</v>
          </cell>
          <cell r="AF23" t="str">
            <v>0804</v>
          </cell>
          <cell r="AG23" t="str">
            <v>00158007303244092</v>
          </cell>
        </row>
        <row r="24">
          <cell r="B24">
            <v>44649</v>
          </cell>
          <cell r="C24" t="str">
            <v>Şermin</v>
          </cell>
          <cell r="D24" t="str">
            <v>KAYHAN</v>
          </cell>
          <cell r="E24" t="str">
            <v>VHKİ</v>
          </cell>
          <cell r="F24" t="str">
            <v>Merkez</v>
          </cell>
          <cell r="G24">
            <v>41397</v>
          </cell>
          <cell r="H24">
            <v>41397</v>
          </cell>
          <cell r="I24" t="str">
            <v>K</v>
          </cell>
          <cell r="J24">
            <v>9</v>
          </cell>
          <cell r="K24" t="str">
            <v>9/3</v>
          </cell>
          <cell r="M24" t="str">
            <v>15 Mayıs</v>
          </cell>
          <cell r="N24" t="str">
            <v>15 Mayıs</v>
          </cell>
          <cell r="O24" t="str">
            <v>Barbaros Mh. Bey Sk. Kar tanesi Apt. No:15 D:7 ÇANAKKALE</v>
          </cell>
          <cell r="P24" t="str">
            <v>217 11 55</v>
          </cell>
          <cell r="Q24" t="str">
            <v>0 543 680 58 64</v>
          </cell>
          <cell r="R24">
            <v>17821491092</v>
          </cell>
          <cell r="S24">
            <v>87213120</v>
          </cell>
          <cell r="T24" t="str">
            <v>Adnan Menderes Üniv.Fen Bilimleri Enstitüsü Matematik Öğretmenliği</v>
          </cell>
          <cell r="U24">
            <v>40345</v>
          </cell>
          <cell r="V24" t="str">
            <v>Y.Lisans</v>
          </cell>
          <cell r="W24" t="str">
            <v>Çine</v>
          </cell>
          <cell r="X24">
            <v>31792</v>
          </cell>
          <cell r="Y24" t="str">
            <v>Arif</v>
          </cell>
          <cell r="Z24" t="str">
            <v>Hürriyet</v>
          </cell>
          <cell r="AA24" t="str">
            <v xml:space="preserve">TR930001000813448369345003  </v>
          </cell>
          <cell r="AB24">
            <v>813</v>
          </cell>
          <cell r="AC24">
            <v>44836934</v>
          </cell>
          <cell r="AD24">
            <v>5003</v>
          </cell>
          <cell r="AE24" t="str">
            <v>445002931216</v>
          </cell>
          <cell r="AF24" t="str">
            <v>0804</v>
          </cell>
          <cell r="AG24" t="str">
            <v>00158007303244098</v>
          </cell>
        </row>
        <row r="25">
          <cell r="B25">
            <v>13031</v>
          </cell>
          <cell r="C25" t="str">
            <v>Vuslat</v>
          </cell>
          <cell r="D25" t="str">
            <v>ATALAY</v>
          </cell>
          <cell r="E25" t="str">
            <v>VHKİ</v>
          </cell>
          <cell r="F25" t="str">
            <v>Merkez</v>
          </cell>
          <cell r="G25">
            <v>40224</v>
          </cell>
          <cell r="H25">
            <v>43409</v>
          </cell>
          <cell r="I25" t="str">
            <v>k</v>
          </cell>
          <cell r="J25">
            <v>6</v>
          </cell>
          <cell r="K25" t="str">
            <v>6/2</v>
          </cell>
          <cell r="O25" t="str">
            <v>ESENLER MAHALLESİ KOCATEPE SOK. NEYDİM SİTESİ A BLOK D.4 ÇANAKKALE</v>
          </cell>
          <cell r="Q25" t="str">
            <v>0544 270 48 17</v>
          </cell>
          <cell r="R25">
            <v>17852412998</v>
          </cell>
          <cell r="S25">
            <v>85423135</v>
          </cell>
          <cell r="T25" t="str">
            <v>Erciyes Üniversitesi İktisadi ve İdari Bilimler Fakultesi İktisat Bölüm</v>
          </cell>
          <cell r="U25">
            <v>39855</v>
          </cell>
          <cell r="V25" t="str">
            <v>Lisans</v>
          </cell>
          <cell r="W25" t="str">
            <v>Kayseri</v>
          </cell>
          <cell r="X25">
            <v>31200</v>
          </cell>
          <cell r="Y25" t="str">
            <v>Mahmut</v>
          </cell>
          <cell r="Z25" t="str">
            <v>Bilge</v>
          </cell>
          <cell r="AG25" t="str">
            <v>00158007308121071</v>
          </cell>
        </row>
        <row r="26">
          <cell r="B26">
            <v>40061</v>
          </cell>
          <cell r="C26" t="str">
            <v xml:space="preserve">Ahmet </v>
          </cell>
          <cell r="D26" t="str">
            <v>ŞARMAN</v>
          </cell>
          <cell r="E26" t="str">
            <v>İMD</v>
          </cell>
          <cell r="F26" t="str">
            <v>Merkez</v>
          </cell>
          <cell r="G26">
            <v>41003</v>
          </cell>
          <cell r="H26">
            <v>41003</v>
          </cell>
          <cell r="I26" t="str">
            <v>E</v>
          </cell>
          <cell r="J26">
            <v>8</v>
          </cell>
          <cell r="K26" t="str">
            <v>8/2</v>
          </cell>
          <cell r="M26" t="str">
            <v>15 Şubat</v>
          </cell>
          <cell r="N26" t="str">
            <v>15 Şubat</v>
          </cell>
          <cell r="O26" t="str">
            <v>Barbaros mh. Bestekar Sok. Aydn Kent Sit B3/10 ÇANAKKALE</v>
          </cell>
          <cell r="P26" t="str">
            <v xml:space="preserve">217 11 55 </v>
          </cell>
          <cell r="Q26" t="str">
            <v>218 07 12                                                 0 539 810 19 11</v>
          </cell>
          <cell r="R26">
            <v>21616624244</v>
          </cell>
          <cell r="S26">
            <v>86137022</v>
          </cell>
          <cell r="T26" t="str">
            <v>Çanakkale 18 Mart Ünversitesi Fen Edebiyat Fakültesi Biyoloji Bölümü</v>
          </cell>
          <cell r="U26">
            <v>39972</v>
          </cell>
          <cell r="V26" t="str">
            <v>Lisans</v>
          </cell>
          <cell r="W26" t="str">
            <v xml:space="preserve">Çanakkale </v>
          </cell>
          <cell r="X26" t="str">
            <v>28.10.1986</v>
          </cell>
          <cell r="Y26" t="str">
            <v>Erdem</v>
          </cell>
          <cell r="Z26" t="str">
            <v>Aysun</v>
          </cell>
          <cell r="AA26" t="str">
            <v xml:space="preserve">TR260001000813449081695003 </v>
          </cell>
          <cell r="AB26">
            <v>813</v>
          </cell>
          <cell r="AC26">
            <v>44908169</v>
          </cell>
          <cell r="AD26">
            <v>5003</v>
          </cell>
          <cell r="AE26">
            <v>445002930832</v>
          </cell>
          <cell r="AF26" t="str">
            <v>0804</v>
          </cell>
          <cell r="AG26" t="str">
            <v>00158007303244054</v>
          </cell>
        </row>
        <row r="27">
          <cell r="B27">
            <v>40583</v>
          </cell>
          <cell r="C27" t="str">
            <v xml:space="preserve">Pınar Alev </v>
          </cell>
          <cell r="D27" t="str">
            <v>ÜLGER</v>
          </cell>
          <cell r="E27" t="str">
            <v>İMD</v>
          </cell>
          <cell r="F27" t="str">
            <v>Merkez</v>
          </cell>
          <cell r="G27">
            <v>40910</v>
          </cell>
          <cell r="H27">
            <v>41005</v>
          </cell>
          <cell r="I27" t="str">
            <v>K</v>
          </cell>
          <cell r="J27">
            <v>8</v>
          </cell>
          <cell r="K27" t="str">
            <v>8/1</v>
          </cell>
          <cell r="M27" t="str">
            <v>15 Ocak</v>
          </cell>
          <cell r="N27" t="str">
            <v>15 Ocak</v>
          </cell>
          <cell r="O27" t="str">
            <v>Cevatpaşa mah. Veli Yaşin Cad. No:9  D:10 ÇANAKKALE</v>
          </cell>
          <cell r="P27" t="str">
            <v xml:space="preserve">217 11 55 </v>
          </cell>
          <cell r="Q27" t="str">
            <v>0 506 320 80 62</v>
          </cell>
          <cell r="R27">
            <v>30598682258</v>
          </cell>
          <cell r="S27">
            <v>87655226</v>
          </cell>
          <cell r="T27" t="str">
            <v>Fırat Üniversitesi Fen Bilimleri Enstitüsü Matematik Bölümü Y.LİSANS</v>
          </cell>
          <cell r="U27">
            <v>40408</v>
          </cell>
          <cell r="V27" t="str">
            <v>Y.Lisans</v>
          </cell>
          <cell r="W27" t="str">
            <v>Hatay</v>
          </cell>
          <cell r="X27" t="str">
            <v>07.10.1987</v>
          </cell>
          <cell r="Y27" t="str">
            <v xml:space="preserve">Mehmet </v>
          </cell>
          <cell r="Z27" t="str">
            <v>Serfinaz</v>
          </cell>
          <cell r="AA27" t="str">
            <v xml:space="preserve">TR580001000813449044625004 </v>
          </cell>
          <cell r="AB27">
            <v>813</v>
          </cell>
          <cell r="AC27">
            <v>44904462</v>
          </cell>
          <cell r="AD27">
            <v>5004</v>
          </cell>
          <cell r="AE27" t="str">
            <v>445002931050</v>
          </cell>
          <cell r="AF27" t="str">
            <v>0804</v>
          </cell>
          <cell r="AG27" t="str">
            <v>00158007303244090</v>
          </cell>
        </row>
        <row r="28">
          <cell r="B28">
            <v>40821</v>
          </cell>
          <cell r="C28" t="str">
            <v xml:space="preserve">Ahmet </v>
          </cell>
          <cell r="D28" t="str">
            <v>ÇÖLLÜ</v>
          </cell>
          <cell r="E28" t="str">
            <v>İMD</v>
          </cell>
          <cell r="F28" t="str">
            <v>Merkez</v>
          </cell>
          <cell r="G28">
            <v>41004</v>
          </cell>
          <cell r="H28">
            <v>41004</v>
          </cell>
          <cell r="I28" t="str">
            <v>E</v>
          </cell>
          <cell r="J28">
            <v>9</v>
          </cell>
          <cell r="K28" t="str">
            <v>9/2</v>
          </cell>
          <cell r="M28" t="str">
            <v>15 Mayıs</v>
          </cell>
          <cell r="N28" t="str">
            <v>15 Mayıs</v>
          </cell>
          <cell r="O28" t="str">
            <v>Barbaros Mh. Gazi Osmanpaşa Sok. Coşkun Ap.No.1 Kat.3 D.4 ÇANAKKALE</v>
          </cell>
          <cell r="P28" t="str">
            <v xml:space="preserve">217 11 55 </v>
          </cell>
          <cell r="Q28" t="str">
            <v>0 506 712 49 80</v>
          </cell>
          <cell r="R28">
            <v>43324788278</v>
          </cell>
          <cell r="S28">
            <v>88685064</v>
          </cell>
          <cell r="T28" t="str">
            <v>Mehmet Akif Ersoy Üniviversitesi Eğitim Fakültesi Fen Bilgisi Öğretmenliği</v>
          </cell>
          <cell r="U28">
            <v>40359</v>
          </cell>
          <cell r="V28" t="str">
            <v>Lisans</v>
          </cell>
          <cell r="W28" t="str">
            <v>Muğla/    Köyceğiz</v>
          </cell>
          <cell r="X28" t="str">
            <v>15.11.1988</v>
          </cell>
          <cell r="Y28" t="str">
            <v>Aşkın</v>
          </cell>
          <cell r="Z28" t="str">
            <v>Aysel</v>
          </cell>
          <cell r="AA28" t="str">
            <v xml:space="preserve">TR950001000813464599885002 </v>
          </cell>
          <cell r="AB28">
            <v>813</v>
          </cell>
          <cell r="AC28">
            <v>46459988</v>
          </cell>
          <cell r="AD28">
            <v>5002</v>
          </cell>
          <cell r="AE28">
            <v>445002930671</v>
          </cell>
          <cell r="AF28" t="str">
            <v>0804</v>
          </cell>
          <cell r="AG28" t="str">
            <v>00158007303244052</v>
          </cell>
        </row>
        <row r="29">
          <cell r="B29">
            <v>41219</v>
          </cell>
          <cell r="C29" t="str">
            <v xml:space="preserve">Faika </v>
          </cell>
          <cell r="D29" t="str">
            <v>CEYLAN</v>
          </cell>
          <cell r="E29" t="str">
            <v>İMD</v>
          </cell>
          <cell r="F29" t="str">
            <v>Merkez</v>
          </cell>
          <cell r="G29">
            <v>41008</v>
          </cell>
          <cell r="H29">
            <v>41008</v>
          </cell>
          <cell r="I29" t="str">
            <v>K</v>
          </cell>
          <cell r="J29">
            <v>9</v>
          </cell>
          <cell r="K29" t="str">
            <v>9/3</v>
          </cell>
          <cell r="M29" t="str">
            <v>15 Nisan</v>
          </cell>
          <cell r="N29" t="str">
            <v>15 Nisan</v>
          </cell>
          <cell r="O29" t="str">
            <v>Hamidiye Mah.Mücahit Sok.Toki 960 konutları C-5 D:15 Kepez ÇANAKKALE</v>
          </cell>
          <cell r="P29" t="str">
            <v>0 533 685 90 25 Eşi İsmail Ceylan</v>
          </cell>
          <cell r="Q29" t="str">
            <v>263 14 88                                             0 533 350 21 47</v>
          </cell>
          <cell r="R29">
            <v>36973747680</v>
          </cell>
          <cell r="S29">
            <v>79134244</v>
          </cell>
          <cell r="T29" t="str">
            <v>İstanbul Üniversitesi Fen Bilimleri Enstitüsü  Kimya Bölümü y.lisans</v>
          </cell>
          <cell r="U29">
            <v>37817</v>
          </cell>
          <cell r="V29" t="str">
            <v>Y.Lisans</v>
          </cell>
          <cell r="W29" t="str">
            <v>Çatalzeytin</v>
          </cell>
          <cell r="X29" t="str">
            <v>02.08.1979</v>
          </cell>
          <cell r="Y29" t="str">
            <v>Nafiye</v>
          </cell>
          <cell r="Z29" t="str">
            <v>Ali Asım</v>
          </cell>
          <cell r="AA29" t="str">
            <v xml:space="preserve">TR120001000813468257905003 </v>
          </cell>
          <cell r="AB29">
            <v>813</v>
          </cell>
          <cell r="AC29">
            <v>46825790</v>
          </cell>
          <cell r="AD29">
            <v>5003</v>
          </cell>
          <cell r="AE29" t="str">
            <v>007281408610</v>
          </cell>
          <cell r="AF29" t="str">
            <v>0804</v>
          </cell>
          <cell r="AG29" t="str">
            <v>00158007303244071</v>
          </cell>
        </row>
        <row r="30">
          <cell r="B30">
            <v>41394</v>
          </cell>
          <cell r="C30" t="str">
            <v>Döndünur</v>
          </cell>
          <cell r="D30" t="str">
            <v>YOZGAT MUHAFİZ</v>
          </cell>
          <cell r="E30" t="str">
            <v>İMD</v>
          </cell>
          <cell r="F30" t="str">
            <v>Merkez</v>
          </cell>
          <cell r="G30">
            <v>41008</v>
          </cell>
          <cell r="H30">
            <v>42965</v>
          </cell>
          <cell r="I30" t="str">
            <v>K</v>
          </cell>
          <cell r="J30">
            <v>5</v>
          </cell>
          <cell r="K30" t="str">
            <v>6/1</v>
          </cell>
          <cell r="M30" t="str">
            <v>15 Nisan</v>
          </cell>
          <cell r="N30" t="str">
            <v>15 Nisan</v>
          </cell>
          <cell r="O30" t="str">
            <v>Barbaros Mah. Osman Hamdi Bey Cad. Bayar Palas Evleri D Blok Daire :9 ÇANAKKALE</v>
          </cell>
          <cell r="Q30" t="str">
            <v>534 502 89 15</v>
          </cell>
          <cell r="R30">
            <v>52456694326</v>
          </cell>
          <cell r="S30">
            <v>77910049</v>
          </cell>
          <cell r="T30" t="str">
            <v>MALTEPE ÜNİVERSİTESİ ORTAÖĞRETİM MATEMATİK ÖĞRETMENLİĞİ YÜKSEK LİSANS PROGRAMI</v>
          </cell>
          <cell r="U30">
            <v>39986</v>
          </cell>
          <cell r="V30" t="str">
            <v>Y.Lisans</v>
          </cell>
          <cell r="W30" t="str">
            <v>Çayıralan</v>
          </cell>
          <cell r="X30" t="str">
            <v>03.03.1977</v>
          </cell>
          <cell r="Y30" t="str">
            <v>Halis</v>
          </cell>
          <cell r="Z30" t="str">
            <v>Ayşe</v>
          </cell>
          <cell r="AG30" t="str">
            <v>00158007303241262</v>
          </cell>
        </row>
        <row r="31">
          <cell r="B31">
            <v>41892</v>
          </cell>
          <cell r="C31" t="str">
            <v>Nevroj</v>
          </cell>
          <cell r="D31" t="str">
            <v>AYDURAN</v>
          </cell>
          <cell r="E31" t="str">
            <v>İMD</v>
          </cell>
          <cell r="F31" t="str">
            <v>Merkez</v>
          </cell>
          <cell r="G31">
            <v>41012</v>
          </cell>
          <cell r="H31">
            <v>41912</v>
          </cell>
          <cell r="I31" t="str">
            <v>E</v>
          </cell>
          <cell r="J31">
            <v>8</v>
          </cell>
          <cell r="K31" t="str">
            <v>8/1</v>
          </cell>
          <cell r="M31" t="str">
            <v>15 Ekim</v>
          </cell>
          <cell r="N31" t="str">
            <v>15 Ekim</v>
          </cell>
          <cell r="O31" t="str">
            <v>Barbaros Mh. Akasya Sk.No:20 Bilgikent Siteleri B blok D:3 ÇANAKKALE</v>
          </cell>
          <cell r="P31" t="str">
            <v>217 11 55</v>
          </cell>
          <cell r="Q31" t="str">
            <v>0 555 483 52 47</v>
          </cell>
          <cell r="R31">
            <v>13436764712</v>
          </cell>
          <cell r="S31">
            <v>80847099</v>
          </cell>
          <cell r="T31" t="str">
            <v>Anadolu Üni. Sivil Havacılık Yüksek Okulu Uçak Gövde ve Motor Bakımları</v>
          </cell>
          <cell r="U31">
            <v>40218</v>
          </cell>
          <cell r="V31" t="str">
            <v>Lisans</v>
          </cell>
          <cell r="W31" t="str">
            <v>Diyarbakır</v>
          </cell>
          <cell r="X31">
            <v>29387</v>
          </cell>
          <cell r="Y31" t="str">
            <v>Ömer</v>
          </cell>
          <cell r="Z31" t="str">
            <v>Gevri</v>
          </cell>
          <cell r="AA31" t="str">
            <v>TR880001000813379117585006</v>
          </cell>
          <cell r="AB31">
            <v>813</v>
          </cell>
          <cell r="AC31">
            <v>37911758</v>
          </cell>
          <cell r="AD31">
            <v>5006</v>
          </cell>
          <cell r="AE31" t="str">
            <v>445002931045</v>
          </cell>
          <cell r="AF31" t="str">
            <v>0804</v>
          </cell>
          <cell r="AG31" t="str">
            <v>00158007303244087</v>
          </cell>
        </row>
        <row r="32">
          <cell r="B32">
            <v>41905</v>
          </cell>
          <cell r="C32" t="str">
            <v>İlker</v>
          </cell>
          <cell r="D32" t="str">
            <v>KURT</v>
          </cell>
          <cell r="E32" t="str">
            <v>İMD</v>
          </cell>
          <cell r="F32" t="str">
            <v>Merkez</v>
          </cell>
          <cell r="G32">
            <v>41011</v>
          </cell>
          <cell r="H32">
            <v>42675</v>
          </cell>
          <cell r="I32" t="str">
            <v>E</v>
          </cell>
          <cell r="J32">
            <v>9</v>
          </cell>
          <cell r="K32" t="str">
            <v>9/3</v>
          </cell>
          <cell r="L32" t="str">
            <v>15 Nisan</v>
          </cell>
          <cell r="M32" t="str">
            <v>15 Nisan</v>
          </cell>
          <cell r="N32" t="str">
            <v>15 Nisan</v>
          </cell>
          <cell r="O32" t="str">
            <v>Barbaros Mah. Uyar Sok. no:2/A A Blok Loftnar Evleri no:14</v>
          </cell>
          <cell r="Q32" t="str">
            <v>0 505 303 78 50</v>
          </cell>
          <cell r="R32">
            <v>12295625912</v>
          </cell>
          <cell r="S32">
            <v>85621154</v>
          </cell>
          <cell r="T32" t="str">
            <v>Sakarya Üniversitesi Sosyal Bilimler Enstitüsü Sosyoloji Anabilim Dalı</v>
          </cell>
          <cell r="U32">
            <v>41835</v>
          </cell>
          <cell r="V32" t="str">
            <v>Y.Lisans</v>
          </cell>
          <cell r="W32" t="str">
            <v>Antalya</v>
          </cell>
          <cell r="X32" t="str">
            <v>02.01.1985</v>
          </cell>
          <cell r="Y32" t="str">
            <v>Alim</v>
          </cell>
          <cell r="Z32" t="str">
            <v>Ayşena</v>
          </cell>
          <cell r="AF32" t="str">
            <v>0804</v>
          </cell>
          <cell r="AG32" t="str">
            <v>00158007303243786</v>
          </cell>
        </row>
        <row r="33">
          <cell r="B33">
            <v>42002</v>
          </cell>
          <cell r="C33" t="str">
            <v xml:space="preserve">Tuğba </v>
          </cell>
          <cell r="D33" t="str">
            <v>ÖZAN</v>
          </cell>
          <cell r="E33" t="str">
            <v>İMD</v>
          </cell>
          <cell r="F33" t="str">
            <v>Biga</v>
          </cell>
          <cell r="G33">
            <v>41099</v>
          </cell>
          <cell r="H33">
            <v>41669</v>
          </cell>
          <cell r="I33" t="str">
            <v>K</v>
          </cell>
          <cell r="J33">
            <v>9</v>
          </cell>
          <cell r="K33" t="str">
            <v>9/2</v>
          </cell>
          <cell r="M33" t="str">
            <v>15 Nisan</v>
          </cell>
          <cell r="N33" t="str">
            <v>15 Nisan</v>
          </cell>
          <cell r="O33" t="str">
            <v xml:space="preserve">Hamdibey Mah. Dr Muammer Kurulay Sokak Emir Apt. No:11-13 Daire:8 BİGA </v>
          </cell>
          <cell r="P33" t="str">
            <v xml:space="preserve">217 11 55 </v>
          </cell>
          <cell r="Q33" t="str">
            <v>0 505 675 39 55</v>
          </cell>
          <cell r="R33">
            <v>27244293418</v>
          </cell>
          <cell r="S33">
            <v>83442120</v>
          </cell>
          <cell r="T33" t="str">
            <v>Selçuk Üni. Eğitim Bilimleri Fak. Fen Bilgisi Öğretmenliği</v>
          </cell>
          <cell r="U33">
            <v>39272</v>
          </cell>
          <cell r="V33" t="str">
            <v>Lisans</v>
          </cell>
          <cell r="W33" t="str">
            <v>Eskişehir</v>
          </cell>
          <cell r="X33">
            <v>30517</v>
          </cell>
          <cell r="Y33" t="str">
            <v>Hikmet</v>
          </cell>
          <cell r="Z33" t="str">
            <v>Fatma</v>
          </cell>
          <cell r="AA33" t="str">
            <v>TR420001000813575641155003</v>
          </cell>
          <cell r="AB33">
            <v>813</v>
          </cell>
          <cell r="AC33">
            <v>57564115</v>
          </cell>
          <cell r="AD33">
            <v>5003</v>
          </cell>
          <cell r="AE33" t="str">
            <v>445002931221</v>
          </cell>
          <cell r="AF33" t="str">
            <v>0804</v>
          </cell>
          <cell r="AG33" t="str">
            <v>00158007303244101</v>
          </cell>
        </row>
        <row r="34">
          <cell r="B34">
            <v>42059</v>
          </cell>
          <cell r="C34" t="str">
            <v xml:space="preserve">Hafize </v>
          </cell>
          <cell r="D34" t="str">
            <v>ACAR ÇÖLLÜ</v>
          </cell>
          <cell r="E34" t="str">
            <v>İMD</v>
          </cell>
          <cell r="F34" t="str">
            <v>Merkez</v>
          </cell>
          <cell r="G34">
            <v>41096</v>
          </cell>
          <cell r="H34">
            <v>41096</v>
          </cell>
          <cell r="I34" t="str">
            <v>K</v>
          </cell>
          <cell r="J34">
            <v>8</v>
          </cell>
          <cell r="K34" t="str">
            <v>8/1</v>
          </cell>
          <cell r="M34">
            <v>0</v>
          </cell>
          <cell r="N34">
            <v>0</v>
          </cell>
          <cell r="O34" t="str">
            <v>Barbaros Mh. Gazi Osmanpaşa Sok. Coşkun Ap.No.1 Kat.3 D.4 ÇANAKKALE</v>
          </cell>
          <cell r="P34" t="str">
            <v xml:space="preserve">217 11 55 </v>
          </cell>
          <cell r="Q34" t="str">
            <v>213 20 12                               0 544 773 20 12</v>
          </cell>
          <cell r="R34">
            <v>29896355636</v>
          </cell>
          <cell r="S34">
            <v>85131121</v>
          </cell>
          <cell r="T34" t="str">
            <v>Osman Gazi Üniversitesi Fen Edebiyat Fakültesi Matematik Bölümü</v>
          </cell>
          <cell r="U34">
            <v>39615</v>
          </cell>
          <cell r="V34" t="str">
            <v>Lisans</v>
          </cell>
          <cell r="W34" t="str">
            <v xml:space="preserve">Çanakkale </v>
          </cell>
          <cell r="X34">
            <v>31242</v>
          </cell>
          <cell r="Y34" t="str">
            <v xml:space="preserve">Hüseyin </v>
          </cell>
          <cell r="Z34" t="str">
            <v>İclal</v>
          </cell>
          <cell r="AA34" t="str">
            <v xml:space="preserve">TR210001000813575641145002  </v>
          </cell>
          <cell r="AB34">
            <v>813</v>
          </cell>
          <cell r="AC34">
            <v>57564114</v>
          </cell>
          <cell r="AD34">
            <v>5002</v>
          </cell>
          <cell r="AE34" t="str">
            <v>445002930883</v>
          </cell>
          <cell r="AF34" t="str">
            <v>0804</v>
          </cell>
          <cell r="AG34" t="str">
            <v>00158007303244073</v>
          </cell>
        </row>
        <row r="35">
          <cell r="B35">
            <v>42144</v>
          </cell>
          <cell r="C35" t="str">
            <v xml:space="preserve">Yasin </v>
          </cell>
          <cell r="D35" t="str">
            <v>SEZGİN</v>
          </cell>
          <cell r="E35" t="str">
            <v>İMD</v>
          </cell>
          <cell r="F35" t="str">
            <v>Biga</v>
          </cell>
          <cell r="G35">
            <v>41099</v>
          </cell>
          <cell r="H35">
            <v>41099</v>
          </cell>
          <cell r="I35" t="str">
            <v>E</v>
          </cell>
          <cell r="J35">
            <v>9</v>
          </cell>
          <cell r="K35" t="str">
            <v>9/2</v>
          </cell>
          <cell r="M35" t="str">
            <v>15 Şubat</v>
          </cell>
          <cell r="N35" t="str">
            <v>15 Şubat</v>
          </cell>
          <cell r="O35" t="str">
            <v>Sakarya Mahallesi Ayazma Caddesi No:87/1 Biga/Çanakkale</v>
          </cell>
          <cell r="P35" t="str">
            <v xml:space="preserve">217 11 55 </v>
          </cell>
          <cell r="Q35" t="str">
            <v>0 530 127 13 06</v>
          </cell>
          <cell r="R35">
            <v>13585897118</v>
          </cell>
          <cell r="S35">
            <v>84142063</v>
          </cell>
          <cell r="T35" t="str">
            <v>Kafkas Üniversitesi Eğitim Fakültesi Türkçe Öğretmenliği Bölümü</v>
          </cell>
          <cell r="U35">
            <v>39244</v>
          </cell>
          <cell r="V35" t="str">
            <v>Lisans</v>
          </cell>
          <cell r="W35" t="str">
            <v>Lapseki</v>
          </cell>
          <cell r="X35">
            <v>30701</v>
          </cell>
          <cell r="Y35" t="str">
            <v>Adem</v>
          </cell>
          <cell r="Z35" t="str">
            <v>Şehriye</v>
          </cell>
          <cell r="AA35" t="str">
            <v xml:space="preserve"> TR480001000813111352045002 </v>
          </cell>
          <cell r="AB35">
            <v>813</v>
          </cell>
          <cell r="AC35">
            <v>11135204</v>
          </cell>
          <cell r="AD35">
            <v>5002</v>
          </cell>
          <cell r="AE35" t="str">
            <v>445002930643</v>
          </cell>
          <cell r="AF35" t="str">
            <v>0804</v>
          </cell>
          <cell r="AG35" t="str">
            <v>00158007303244102</v>
          </cell>
        </row>
        <row r="36">
          <cell r="B36">
            <v>42145</v>
          </cell>
          <cell r="C36" t="str">
            <v>Ayşegül</v>
          </cell>
          <cell r="D36" t="str">
            <v>ÜSTÜN ŞANLI</v>
          </cell>
          <cell r="E36" t="str">
            <v>İMD</v>
          </cell>
          <cell r="F36" t="str">
            <v>Merkez</v>
          </cell>
          <cell r="G36">
            <v>41099</v>
          </cell>
          <cell r="H36">
            <v>41099</v>
          </cell>
          <cell r="I36" t="str">
            <v>K</v>
          </cell>
          <cell r="J36">
            <v>7</v>
          </cell>
          <cell r="K36" t="str">
            <v>7/1</v>
          </cell>
          <cell r="L36" t="str">
            <v>15 Ağustos</v>
          </cell>
          <cell r="M36" t="str">
            <v>29 Temmuz</v>
          </cell>
          <cell r="N36" t="str">
            <v>29 Temmuz</v>
          </cell>
          <cell r="O36" t="str">
            <v>Barbaros Mah. Ceviz Sok. Bayar Göçmen 34 Apt.No.1 D.17 ÇANAKKALE</v>
          </cell>
          <cell r="P36" t="str">
            <v xml:space="preserve">217 11 55 </v>
          </cell>
          <cell r="Q36" t="str">
            <v>0 538 840 23 87</v>
          </cell>
          <cell r="R36">
            <v>45604913844</v>
          </cell>
          <cell r="S36">
            <v>85595144</v>
          </cell>
          <cell r="T36" t="str">
            <v>Pamukkale Üniversitesi Fen Bilimleri Enstitüsü Tekstil Mühendisliği Bölümü</v>
          </cell>
          <cell r="U36">
            <v>40576</v>
          </cell>
          <cell r="V36" t="str">
            <v>Y.Lisans</v>
          </cell>
          <cell r="W36" t="str">
            <v>İzmir</v>
          </cell>
          <cell r="X36">
            <v>31311</v>
          </cell>
          <cell r="Y36" t="str">
            <v>Şerafeddin</v>
          </cell>
          <cell r="Z36" t="str">
            <v>Neriman</v>
          </cell>
          <cell r="AA36" t="str">
            <v xml:space="preserve">TR490001000813420545345002 </v>
          </cell>
          <cell r="AB36">
            <v>813</v>
          </cell>
          <cell r="AC36">
            <v>42054534</v>
          </cell>
          <cell r="AD36">
            <v>5002</v>
          </cell>
          <cell r="AE36">
            <v>445002930847</v>
          </cell>
          <cell r="AF36" t="str">
            <v>0804</v>
          </cell>
          <cell r="AG36" t="str">
            <v>00158007303244059</v>
          </cell>
        </row>
        <row r="37">
          <cell r="B37">
            <v>42377</v>
          </cell>
          <cell r="C37" t="str">
            <v>Pelin</v>
          </cell>
          <cell r="D37" t="str">
            <v>KURT</v>
          </cell>
          <cell r="E37" t="str">
            <v>İMD</v>
          </cell>
          <cell r="F37" t="str">
            <v>Merkez</v>
          </cell>
          <cell r="G37">
            <v>41099</v>
          </cell>
          <cell r="H37">
            <v>42983</v>
          </cell>
          <cell r="I37" t="str">
            <v>K</v>
          </cell>
          <cell r="J37">
            <v>5</v>
          </cell>
          <cell r="K37" t="str">
            <v>5/2</v>
          </cell>
          <cell r="M37" t="str">
            <v>15Temmuz</v>
          </cell>
          <cell r="N37" t="str">
            <v>15Temmuz</v>
          </cell>
          <cell r="O37" t="str">
            <v>Barbaros Mah. Uyar Sok. no:2/A A Blok Loftnar Evleri no:14</v>
          </cell>
          <cell r="Q37" t="str">
            <v>0544 341 75 20</v>
          </cell>
          <cell r="R37">
            <v>27535433844</v>
          </cell>
          <cell r="S37">
            <v>86131141</v>
          </cell>
          <cell r="T37" t="str">
            <v>Kocaeli Üniversitesi Fen Bilimleri Enstütisi Endüstri Mühendisliği Ana Bilim Dalı</v>
          </cell>
          <cell r="U37">
            <v>42081</v>
          </cell>
          <cell r="V37" t="str">
            <v>Y.Lisans</v>
          </cell>
          <cell r="W37" t="str">
            <v>Gölcük</v>
          </cell>
          <cell r="X37">
            <v>31472</v>
          </cell>
          <cell r="Y37" t="str">
            <v>Zahit</v>
          </cell>
          <cell r="Z37" t="str">
            <v>Ayfer</v>
          </cell>
          <cell r="AF37" t="str">
            <v>S00460</v>
          </cell>
          <cell r="AG37" t="str">
            <v>00158007303242178</v>
          </cell>
        </row>
        <row r="38">
          <cell r="B38">
            <v>42580</v>
          </cell>
          <cell r="C38" t="str">
            <v xml:space="preserve">Meltem </v>
          </cell>
          <cell r="D38" t="str">
            <v>ÜNLÜ DANACI</v>
          </cell>
          <cell r="E38" t="str">
            <v>İMD</v>
          </cell>
          <cell r="F38" t="str">
            <v>Merkez</v>
          </cell>
          <cell r="G38">
            <v>41102</v>
          </cell>
          <cell r="H38">
            <v>41102</v>
          </cell>
          <cell r="I38" t="str">
            <v>K</v>
          </cell>
          <cell r="J38">
            <v>8</v>
          </cell>
          <cell r="K38" t="str">
            <v>8/1</v>
          </cell>
          <cell r="M38" t="str">
            <v>15 Ağustos</v>
          </cell>
          <cell r="N38" t="str">
            <v>15 Ağustos</v>
          </cell>
          <cell r="O38" t="str">
            <v>Barbaros Mah. Şekerpınar Cad. Uedaş Loj.B Blok D.4 ÇANAKKALE</v>
          </cell>
          <cell r="P38" t="str">
            <v xml:space="preserve">217 11 55 </v>
          </cell>
          <cell r="Q38" t="str">
            <v>218 01 83                                           0 505 316 18 72</v>
          </cell>
          <cell r="R38">
            <v>33847062788</v>
          </cell>
          <cell r="S38">
            <v>81684293</v>
          </cell>
          <cell r="T38" t="str">
            <v>Balıkesir Üniversitesi Fen Bilimleri Enstitüsü Fizik Bölümü</v>
          </cell>
          <cell r="U38">
            <v>38033</v>
          </cell>
          <cell r="V38" t="str">
            <v>Y.Lisans</v>
          </cell>
          <cell r="W38" t="str">
            <v>Manisa</v>
          </cell>
          <cell r="X38">
            <v>29605</v>
          </cell>
          <cell r="Y38" t="str">
            <v>Ertuğrul</v>
          </cell>
          <cell r="Z38" t="str">
            <v>Cennet</v>
          </cell>
          <cell r="AA38" t="str">
            <v xml:space="preserve">TR070001000813545491665006   </v>
          </cell>
          <cell r="AB38">
            <v>813</v>
          </cell>
          <cell r="AC38">
            <v>54549166</v>
          </cell>
          <cell r="AD38">
            <v>5006</v>
          </cell>
          <cell r="AE38" t="str">
            <v>445002931021</v>
          </cell>
          <cell r="AF38" t="str">
            <v>0804</v>
          </cell>
          <cell r="AG38" t="str">
            <v>00158007303244078</v>
          </cell>
        </row>
        <row r="39">
          <cell r="B39">
            <v>42702</v>
          </cell>
          <cell r="C39" t="str">
            <v>Ayşegül</v>
          </cell>
          <cell r="D39" t="str">
            <v>BOZKURT</v>
          </cell>
          <cell r="E39" t="str">
            <v>İMD</v>
          </cell>
          <cell r="F39" t="str">
            <v>Merkez</v>
          </cell>
          <cell r="G39">
            <v>41106</v>
          </cell>
          <cell r="H39">
            <v>41660</v>
          </cell>
          <cell r="I39" t="str">
            <v>K</v>
          </cell>
          <cell r="J39">
            <v>8</v>
          </cell>
          <cell r="K39" t="str">
            <v>8/1</v>
          </cell>
          <cell r="L39" t="str">
            <v>15 Ağustos</v>
          </cell>
          <cell r="M39" t="str">
            <v>15 Ağustos</v>
          </cell>
          <cell r="N39" t="str">
            <v>15 Ağustos</v>
          </cell>
          <cell r="O39" t="str">
            <v>Barbaros Mah. Troya Cad. Oğuzkent Sitesi G Blok Daire 6 ÇANAKKALE</v>
          </cell>
          <cell r="P39" t="str">
            <v>217 11 55</v>
          </cell>
          <cell r="Q39" t="str">
            <v>0 505 237 49 86</v>
          </cell>
          <cell r="R39">
            <v>64990151128</v>
          </cell>
          <cell r="S39">
            <v>79371639</v>
          </cell>
          <cell r="T39" t="str">
            <v>Çanakkale Onsekiz Mart Üniv. Fen Bilimleri Enst. Fizik Öğretmenliği Y.LİSANS</v>
          </cell>
          <cell r="U39">
            <v>38219</v>
          </cell>
          <cell r="V39" t="str">
            <v>Y.Lisans</v>
          </cell>
          <cell r="W39" t="str">
            <v>Havza</v>
          </cell>
          <cell r="X39">
            <v>29121</v>
          </cell>
          <cell r="Y39" t="str">
            <v>İbrahim</v>
          </cell>
          <cell r="Z39" t="str">
            <v xml:space="preserve">Yüksel </v>
          </cell>
          <cell r="AA39" t="str">
            <v>TR610001000813576658305003</v>
          </cell>
          <cell r="AB39">
            <v>813</v>
          </cell>
          <cell r="AC39">
            <v>57665830</v>
          </cell>
          <cell r="AD39">
            <v>5003</v>
          </cell>
          <cell r="AE39">
            <v>445002930840</v>
          </cell>
          <cell r="AF39" t="str">
            <v>0804</v>
          </cell>
          <cell r="AG39" t="str">
            <v>00158007303244057</v>
          </cell>
        </row>
        <row r="40">
          <cell r="B40">
            <v>43157</v>
          </cell>
          <cell r="C40" t="str">
            <v xml:space="preserve">Uygar </v>
          </cell>
          <cell r="D40" t="str">
            <v>İSKAMYA</v>
          </cell>
          <cell r="E40" t="str">
            <v>İMD</v>
          </cell>
          <cell r="F40" t="str">
            <v>Biga</v>
          </cell>
          <cell r="G40">
            <v>41324</v>
          </cell>
          <cell r="H40">
            <v>42983</v>
          </cell>
          <cell r="I40" t="str">
            <v>E</v>
          </cell>
          <cell r="J40">
            <v>5</v>
          </cell>
          <cell r="K40" t="str">
            <v>6/1</v>
          </cell>
          <cell r="M40" t="str">
            <v>15 Şubat</v>
          </cell>
          <cell r="N40" t="str">
            <v>15 Şubat</v>
          </cell>
          <cell r="O40" t="str">
            <v>Barbaros Mah Nar Sok NO:7 Daire 2</v>
          </cell>
          <cell r="Q40" t="str">
            <v>0 544 459 33 90</v>
          </cell>
          <cell r="R40">
            <v>31798271266</v>
          </cell>
          <cell r="S40">
            <v>86132049</v>
          </cell>
          <cell r="T40" t="str">
            <v>Çanakkale Onsekiz Mart Üniv. Eğitim Fakültesi Fen Bilgisi Öğretmeni</v>
          </cell>
          <cell r="U40">
            <v>40812</v>
          </cell>
          <cell r="V40" t="str">
            <v>Y.Lisans</v>
          </cell>
          <cell r="W40" t="str">
            <v>Gelibolu</v>
          </cell>
          <cell r="X40">
            <v>31468</v>
          </cell>
          <cell r="Y40" t="str">
            <v>Salih Burhan</v>
          </cell>
          <cell r="Z40" t="str">
            <v>Behice</v>
          </cell>
          <cell r="AG40" t="str">
            <v>00158007303241035</v>
          </cell>
        </row>
        <row r="41">
          <cell r="B41">
            <v>43287</v>
          </cell>
          <cell r="C41" t="str">
            <v xml:space="preserve">Salih </v>
          </cell>
          <cell r="D41" t="str">
            <v>ERSOY</v>
          </cell>
          <cell r="E41" t="str">
            <v>İMD</v>
          </cell>
          <cell r="F41" t="str">
            <v>Merkez</v>
          </cell>
          <cell r="G41">
            <v>41323</v>
          </cell>
          <cell r="H41">
            <v>41323</v>
          </cell>
          <cell r="I41" t="str">
            <v>E</v>
          </cell>
          <cell r="J41">
            <v>9</v>
          </cell>
          <cell r="K41" t="str">
            <v>9/1</v>
          </cell>
          <cell r="M41" t="str">
            <v>15 Mart</v>
          </cell>
          <cell r="N41" t="str">
            <v>15 Mart</v>
          </cell>
          <cell r="O41" t="str">
            <v>Cevatpaşa Mah. Karacaören Cad. No:39 İmece Sitesi A1 Blok D:7 ÇANAKKALE</v>
          </cell>
          <cell r="P41" t="str">
            <v>217 11 55</v>
          </cell>
          <cell r="Q41" t="str">
            <v>0 553 747 07 97</v>
          </cell>
          <cell r="R41">
            <v>10285416984</v>
          </cell>
          <cell r="S41">
            <v>87677275</v>
          </cell>
          <cell r="T41" t="str">
            <v>Çukurova Üniversitesi İİBF Uluslararası İlişkiler Bölümü</v>
          </cell>
          <cell r="U41">
            <v>40791</v>
          </cell>
          <cell r="V41" t="str">
            <v>Lisans</v>
          </cell>
          <cell r="W41" t="str">
            <v>Seyhan</v>
          </cell>
          <cell r="X41">
            <v>32112</v>
          </cell>
          <cell r="Y41" t="str">
            <v>Ramazan</v>
          </cell>
          <cell r="Z41" t="str">
            <v>Gül</v>
          </cell>
          <cell r="AA41" t="str">
            <v>TR020001000813473003345003</v>
          </cell>
          <cell r="AB41">
            <v>813</v>
          </cell>
          <cell r="AC41">
            <v>47300334</v>
          </cell>
          <cell r="AD41">
            <v>5003</v>
          </cell>
          <cell r="AE41" t="str">
            <v>445002931206</v>
          </cell>
          <cell r="AF41" t="str">
            <v>0804</v>
          </cell>
          <cell r="AG41" t="str">
            <v>00158007303244094</v>
          </cell>
        </row>
        <row r="42">
          <cell r="B42">
            <v>43475</v>
          </cell>
          <cell r="C42" t="str">
            <v xml:space="preserve">Ezgi </v>
          </cell>
          <cell r="D42" t="str">
            <v>AKBULUT</v>
          </cell>
          <cell r="E42" t="str">
            <v>İMD</v>
          </cell>
          <cell r="F42" t="str">
            <v>Biga</v>
          </cell>
          <cell r="G42">
            <v>41326</v>
          </cell>
          <cell r="H42">
            <v>41326</v>
          </cell>
          <cell r="I42" t="str">
            <v>K</v>
          </cell>
          <cell r="J42">
            <v>9</v>
          </cell>
          <cell r="K42" t="str">
            <v>9/2</v>
          </cell>
          <cell r="M42" t="str">
            <v>15 Mart</v>
          </cell>
          <cell r="N42" t="str">
            <v>15 Mart</v>
          </cell>
          <cell r="O42" t="str">
            <v>Şirin Tepe Mah. Bahar Sok. No.7 D.4 Biga/ ÇANAKKALE</v>
          </cell>
          <cell r="P42" t="str">
            <v>217 11 55</v>
          </cell>
          <cell r="Q42" t="str">
            <v>0 543 205 82 00</v>
          </cell>
          <cell r="R42">
            <v>31103077248</v>
          </cell>
          <cell r="S42">
            <v>86834095</v>
          </cell>
          <cell r="T42" t="str">
            <v>Pamukkale Üniversitesi İİBF
Çalışma Ekonomisi ve Endüstri İlişkileri Bölümü</v>
          </cell>
          <cell r="U42">
            <v>40210</v>
          </cell>
          <cell r="V42" t="str">
            <v>Lisans</v>
          </cell>
          <cell r="W42" t="str">
            <v>İstanbul</v>
          </cell>
          <cell r="X42">
            <v>31629</v>
          </cell>
          <cell r="Y42" t="str">
            <v>Şerif</v>
          </cell>
          <cell r="Z42" t="str">
            <v>Yıldız</v>
          </cell>
          <cell r="AA42" t="str">
            <v xml:space="preserve">TR600001000813494980985002 </v>
          </cell>
          <cell r="AB42">
            <v>813</v>
          </cell>
          <cell r="AC42">
            <v>49498098</v>
          </cell>
          <cell r="AD42">
            <v>5002</v>
          </cell>
          <cell r="AE42" t="str">
            <v>445002930875</v>
          </cell>
          <cell r="AF42" t="str">
            <v>0804</v>
          </cell>
          <cell r="AG42" t="str">
            <v>00158007303244069</v>
          </cell>
        </row>
        <row r="43">
          <cell r="B43">
            <v>43476</v>
          </cell>
          <cell r="C43" t="str">
            <v xml:space="preserve">Emre </v>
          </cell>
          <cell r="D43" t="str">
            <v>AKBULUT</v>
          </cell>
          <cell r="E43" t="str">
            <v>İMD</v>
          </cell>
          <cell r="F43" t="str">
            <v>Biga</v>
          </cell>
          <cell r="G43">
            <v>41326</v>
          </cell>
          <cell r="H43">
            <v>41326</v>
          </cell>
          <cell r="I43" t="str">
            <v>E</v>
          </cell>
          <cell r="J43">
            <v>9</v>
          </cell>
          <cell r="K43" t="str">
            <v>9/3</v>
          </cell>
          <cell r="M43">
            <v>41897</v>
          </cell>
          <cell r="N43" t="str">
            <v>15 Ey</v>
          </cell>
          <cell r="O43" t="str">
            <v>Şirin Tepe Mah. Bahar Sok. No.7 D.4 Biga/ ÇANAKKALE</v>
          </cell>
          <cell r="P43" t="str">
            <v>217 11 55</v>
          </cell>
          <cell r="Q43" t="str">
            <v>0 544 238 22 20</v>
          </cell>
          <cell r="R43">
            <v>53170702656</v>
          </cell>
          <cell r="S43">
            <v>87550156</v>
          </cell>
          <cell r="T43" t="str">
            <v>Pamukkale Üniversitesi İİBF
Çalışma Ekonomisi ve Endüstri İlişkileri Bölümü</v>
          </cell>
          <cell r="U43">
            <v>40210</v>
          </cell>
          <cell r="V43" t="str">
            <v>Lisans</v>
          </cell>
          <cell r="W43" t="str">
            <v>Balıkesir</v>
          </cell>
          <cell r="X43">
            <v>32046</v>
          </cell>
          <cell r="Y43" t="str">
            <v>Kuddusi</v>
          </cell>
          <cell r="Z43" t="str">
            <v>Neşe</v>
          </cell>
          <cell r="AA43" t="str">
            <v xml:space="preserve">TR160001000813472102795005 </v>
          </cell>
          <cell r="AB43">
            <v>813</v>
          </cell>
          <cell r="AC43">
            <v>47210279</v>
          </cell>
          <cell r="AD43">
            <v>5005</v>
          </cell>
          <cell r="AE43" t="str">
            <v>445002930866</v>
          </cell>
          <cell r="AF43" t="str">
            <v>0804</v>
          </cell>
          <cell r="AG43" t="str">
            <v>00158007303244066</v>
          </cell>
        </row>
        <row r="44">
          <cell r="B44">
            <v>43580</v>
          </cell>
          <cell r="C44" t="str">
            <v>Muhammet Tolga</v>
          </cell>
          <cell r="D44" t="str">
            <v>AYYILDIZ</v>
          </cell>
          <cell r="E44" t="str">
            <v>İMD</v>
          </cell>
          <cell r="F44" t="str">
            <v>Biga</v>
          </cell>
          <cell r="G44">
            <v>41327</v>
          </cell>
          <cell r="H44">
            <v>41327</v>
          </cell>
          <cell r="I44" t="str">
            <v>E</v>
          </cell>
          <cell r="J44">
            <v>9</v>
          </cell>
          <cell r="K44" t="str">
            <v>9/1</v>
          </cell>
          <cell r="M44" t="str">
            <v>15 Mart</v>
          </cell>
          <cell r="N44" t="str">
            <v>15 Mart</v>
          </cell>
          <cell r="O44" t="str">
            <v>Sakarya Mah. Dr. Fehmi Atabek Sok. No:4 D:3 BİGA</v>
          </cell>
          <cell r="P44" t="str">
            <v>217 11 55</v>
          </cell>
          <cell r="Q44" t="str">
            <v>0 505 695 44 31</v>
          </cell>
          <cell r="R44">
            <v>64420355324</v>
          </cell>
          <cell r="S44">
            <v>91392101</v>
          </cell>
          <cell r="T44" t="str">
            <v>Dumlupınar Üniversitesi İİBF Kamu Yönetimi Bölümü</v>
          </cell>
          <cell r="U44">
            <v>41074</v>
          </cell>
          <cell r="V44" t="str">
            <v>Lisans</v>
          </cell>
          <cell r="W44" t="str">
            <v>Bartın</v>
          </cell>
          <cell r="X44">
            <v>33262</v>
          </cell>
          <cell r="Y44" t="str">
            <v>Muhittin</v>
          </cell>
          <cell r="Z44" t="str">
            <v>Fatma</v>
          </cell>
          <cell r="AA44" t="str">
            <v xml:space="preserve">TR610001000813515056085002 </v>
          </cell>
          <cell r="AB44">
            <v>813</v>
          </cell>
          <cell r="AC44">
            <v>51505608</v>
          </cell>
          <cell r="AD44">
            <v>5002</v>
          </cell>
          <cell r="AE44" t="str">
            <v>444002396517</v>
          </cell>
          <cell r="AF44" t="str">
            <v>0804</v>
          </cell>
          <cell r="AG44" t="str">
            <v>00158007303244080</v>
          </cell>
        </row>
        <row r="45">
          <cell r="B45">
            <v>43747</v>
          </cell>
          <cell r="C45" t="str">
            <v xml:space="preserve">Evrim </v>
          </cell>
          <cell r="D45" t="str">
            <v>GÜLMEN</v>
          </cell>
          <cell r="E45" t="str">
            <v>İMD</v>
          </cell>
          <cell r="F45" t="str">
            <v>Merkez</v>
          </cell>
          <cell r="G45">
            <v>41331</v>
          </cell>
          <cell r="H45">
            <v>41331</v>
          </cell>
          <cell r="I45" t="str">
            <v>K</v>
          </cell>
          <cell r="J45">
            <v>9</v>
          </cell>
          <cell r="K45" t="str">
            <v>9/2</v>
          </cell>
          <cell r="M45" t="str">
            <v>15 Mart</v>
          </cell>
          <cell r="N45" t="str">
            <v>15 Mart</v>
          </cell>
          <cell r="O45" t="str">
            <v>Cevatpaşa mah Zübeyde Hanım Sok no 61/7 ÇANAKKALE</v>
          </cell>
          <cell r="P45" t="str">
            <v>217 11 55</v>
          </cell>
          <cell r="Q45" t="str">
            <v>0 542 309 27 55</v>
          </cell>
          <cell r="R45">
            <v>10174654930</v>
          </cell>
          <cell r="S45">
            <v>79786215</v>
          </cell>
          <cell r="T45" t="str">
            <v>Anadolu Üniversitesi Eğitim Bilimleri Enstitüsü Orta Öğretim Alan Öğretmenliği Bölümü Y.Lisans</v>
          </cell>
          <cell r="U45">
            <v>38026</v>
          </cell>
          <cell r="V45" t="str">
            <v>Y.Lisans</v>
          </cell>
          <cell r="W45" t="str">
            <v>Taşova</v>
          </cell>
          <cell r="X45">
            <v>29144</v>
          </cell>
          <cell r="Y45" t="str">
            <v xml:space="preserve">Mehmet </v>
          </cell>
          <cell r="Z45" t="str">
            <v>Hakime</v>
          </cell>
          <cell r="AA45" t="str">
            <v xml:space="preserve">TR250001000813491204505002 </v>
          </cell>
          <cell r="AB45">
            <v>813</v>
          </cell>
          <cell r="AC45">
            <v>49120450</v>
          </cell>
          <cell r="AD45">
            <v>5002</v>
          </cell>
          <cell r="AE45" t="str">
            <v>445002930870</v>
          </cell>
          <cell r="AF45" t="str">
            <v>0804</v>
          </cell>
          <cell r="AG45" t="str">
            <v>00158007303244068</v>
          </cell>
        </row>
        <row r="46">
          <cell r="B46">
            <v>43789</v>
          </cell>
          <cell r="C46" t="str">
            <v>Erkan Batur</v>
          </cell>
          <cell r="D46" t="str">
            <v>KAYHAN</v>
          </cell>
          <cell r="E46" t="str">
            <v>İMD</v>
          </cell>
          <cell r="F46" t="str">
            <v>Merkez</v>
          </cell>
          <cell r="G46">
            <v>39902</v>
          </cell>
          <cell r="H46">
            <v>41332</v>
          </cell>
          <cell r="I46" t="str">
            <v>E</v>
          </cell>
          <cell r="J46">
            <v>8</v>
          </cell>
          <cell r="K46" t="str">
            <v>8/2</v>
          </cell>
          <cell r="M46" t="str">
            <v>15 Nisan</v>
          </cell>
          <cell r="N46" t="str">
            <v>15 Nisan</v>
          </cell>
          <cell r="O46" t="str">
            <v>Barbaros Mh. Bey Sk. Kar tanesi Apt. No:15 D:7 ÇANAKKALE</v>
          </cell>
          <cell r="P46" t="str">
            <v>217 11 55</v>
          </cell>
          <cell r="Q46" t="str">
            <v>0 535 616 92 06</v>
          </cell>
          <cell r="R46">
            <v>20455286248</v>
          </cell>
          <cell r="S46">
            <v>85712084</v>
          </cell>
          <cell r="T46" t="str">
            <v>A.Ü. İşletme Fakültesi-İşletme Bölümü- (4 yıl)</v>
          </cell>
          <cell r="U46">
            <v>39601</v>
          </cell>
          <cell r="V46" t="str">
            <v>Lisans</v>
          </cell>
          <cell r="W46" t="str">
            <v>Bursa</v>
          </cell>
          <cell r="X46">
            <v>31333</v>
          </cell>
          <cell r="Y46" t="str">
            <v>Ertuğrul</v>
          </cell>
          <cell r="Z46" t="str">
            <v>Sare</v>
          </cell>
          <cell r="AA46" t="str">
            <v xml:space="preserve">TR650001000813637585975001 </v>
          </cell>
          <cell r="AB46">
            <v>813</v>
          </cell>
          <cell r="AC46">
            <v>63758597</v>
          </cell>
          <cell r="AD46">
            <v>5001</v>
          </cell>
          <cell r="AE46" t="str">
            <v>444005452393</v>
          </cell>
          <cell r="AF46" t="str">
            <v>0804</v>
          </cell>
          <cell r="AG46" t="str">
            <v>00158007303244067</v>
          </cell>
        </row>
        <row r="47">
          <cell r="B47">
            <v>43790</v>
          </cell>
          <cell r="C47" t="str">
            <v xml:space="preserve">Şeyda </v>
          </cell>
          <cell r="D47" t="str">
            <v>TOPUZ</v>
          </cell>
          <cell r="E47" t="str">
            <v>İMD</v>
          </cell>
          <cell r="F47" t="str">
            <v>Merkez</v>
          </cell>
          <cell r="G47">
            <v>41332</v>
          </cell>
          <cell r="H47">
            <v>41332</v>
          </cell>
          <cell r="I47" t="str">
            <v>K</v>
          </cell>
          <cell r="J47">
            <v>8</v>
          </cell>
          <cell r="K47" t="str">
            <v>8/2</v>
          </cell>
          <cell r="M47" t="str">
            <v>15 Mart</v>
          </cell>
          <cell r="N47" t="str">
            <v>15 Mart</v>
          </cell>
          <cell r="O47" t="str">
            <v>Toki 960 Konutları C2/7 Blok D.6 Kepez ÇANAKKALE</v>
          </cell>
          <cell r="P47" t="str">
            <v>217 11 55</v>
          </cell>
          <cell r="Q47" t="str">
            <v>0 530 604 76 63</v>
          </cell>
          <cell r="R47">
            <v>46285060506</v>
          </cell>
          <cell r="S47">
            <v>80161257</v>
          </cell>
          <cell r="T47" t="str">
            <v>Anadolu Üniversitesi Mühendislik Fakültesi
Malzeme Bilimi ve Mühendisliği</v>
          </cell>
          <cell r="U47">
            <v>37657</v>
          </cell>
          <cell r="V47" t="str">
            <v>Lisans</v>
          </cell>
          <cell r="W47" t="str">
            <v>Eskişehir</v>
          </cell>
          <cell r="X47">
            <v>29373</v>
          </cell>
          <cell r="Y47" t="str">
            <v>Şahabettin</v>
          </cell>
          <cell r="Z47" t="str">
            <v>Nurhayat</v>
          </cell>
          <cell r="AA47" t="str">
            <v xml:space="preserve">TR380001000813557990255001 </v>
          </cell>
          <cell r="AB47">
            <v>813</v>
          </cell>
          <cell r="AC47">
            <v>55799025</v>
          </cell>
          <cell r="AD47">
            <v>5001</v>
          </cell>
          <cell r="AE47" t="str">
            <v>445000573049</v>
          </cell>
          <cell r="AF47" t="str">
            <v>0804</v>
          </cell>
          <cell r="AG47" t="str">
            <v>00158007303244099</v>
          </cell>
        </row>
        <row r="48">
          <cell r="B48">
            <v>43825</v>
          </cell>
          <cell r="C48" t="str">
            <v xml:space="preserve">Bülent </v>
          </cell>
          <cell r="D48" t="str">
            <v>EZER</v>
          </cell>
          <cell r="E48" t="str">
            <v>İMD</v>
          </cell>
          <cell r="F48" t="str">
            <v>Merkez</v>
          </cell>
          <cell r="G48">
            <v>41333</v>
          </cell>
          <cell r="H48">
            <v>41333</v>
          </cell>
          <cell r="I48" t="str">
            <v>E</v>
          </cell>
          <cell r="J48">
            <v>9</v>
          </cell>
          <cell r="K48" t="str">
            <v>9/3</v>
          </cell>
          <cell r="M48">
            <v>41897</v>
          </cell>
          <cell r="N48">
            <v>41897</v>
          </cell>
          <cell r="O48" t="str">
            <v>Boğazkent Mh. 2. Dardanel Cd. Boğazevleri No.8 Daire.5 Kepez ÇANAKKALE</v>
          </cell>
          <cell r="P48" t="str">
            <v>217 11 55</v>
          </cell>
          <cell r="Q48" t="str">
            <v>0 545 621 12 26</v>
          </cell>
          <cell r="R48">
            <v>34207462378</v>
          </cell>
          <cell r="S48">
            <v>77461956</v>
          </cell>
          <cell r="T48" t="str">
            <v>A.Ü. İşletme Fakültesi-İşletme Bölümü- (4 yıl)</v>
          </cell>
          <cell r="U48">
            <v>38509</v>
          </cell>
          <cell r="V48" t="str">
            <v>Lisans</v>
          </cell>
          <cell r="W48" t="str">
            <v>Eskişehir</v>
          </cell>
          <cell r="X48">
            <v>28192</v>
          </cell>
          <cell r="Y48" t="str">
            <v>Fikret</v>
          </cell>
          <cell r="Z48" t="str">
            <v>Fikriye</v>
          </cell>
          <cell r="AA48" t="str">
            <v>TR100001000813527538415005</v>
          </cell>
          <cell r="AB48">
            <v>813</v>
          </cell>
          <cell r="AC48">
            <v>52753841</v>
          </cell>
          <cell r="AD48">
            <v>5005</v>
          </cell>
          <cell r="AE48" t="str">
            <v>445002930853</v>
          </cell>
          <cell r="AF48" t="str">
            <v>0804</v>
          </cell>
          <cell r="AG48" t="str">
            <v>00158007303244061</v>
          </cell>
        </row>
        <row r="49">
          <cell r="B49">
            <v>43834</v>
          </cell>
          <cell r="C49" t="str">
            <v>Hayrettin</v>
          </cell>
          <cell r="D49" t="str">
            <v>KARACAN</v>
          </cell>
          <cell r="E49" t="str">
            <v>İMD</v>
          </cell>
          <cell r="F49" t="str">
            <v>Merkez</v>
          </cell>
          <cell r="G49">
            <v>40900</v>
          </cell>
          <cell r="H49">
            <v>41333</v>
          </cell>
          <cell r="I49" t="str">
            <v>E</v>
          </cell>
          <cell r="J49">
            <v>8</v>
          </cell>
          <cell r="K49" t="str">
            <v>8/2</v>
          </cell>
          <cell r="M49" t="str">
            <v>15 Ocak</v>
          </cell>
          <cell r="N49" t="str">
            <v>15 Ocak</v>
          </cell>
          <cell r="O49" t="str">
            <v>Barbaros Mah Atatürk Cd. Gültekin Sk No 19 D 4 ÇANAKKALE</v>
          </cell>
          <cell r="P49" t="str">
            <v>217 11 55</v>
          </cell>
          <cell r="Q49" t="str">
            <v>0 535 353 81 92</v>
          </cell>
          <cell r="R49">
            <v>17548757778</v>
          </cell>
          <cell r="S49">
            <v>83136134</v>
          </cell>
          <cell r="T49" t="str">
            <v>Süleyman Demirel Üniversitesi Mühendislik - Mimarlık Fakültesi Tekstil Mühendisi</v>
          </cell>
          <cell r="U49">
            <v>38398</v>
          </cell>
          <cell r="V49" t="str">
            <v>Lisans</v>
          </cell>
          <cell r="W49" t="str">
            <v>Biga</v>
          </cell>
          <cell r="X49">
            <v>30510</v>
          </cell>
          <cell r="Y49" t="str">
            <v xml:space="preserve">Mehmet </v>
          </cell>
          <cell r="Z49" t="str">
            <v>Medine</v>
          </cell>
          <cell r="AA49" t="str">
            <v xml:space="preserve">TR900001000813363015225003 </v>
          </cell>
          <cell r="AB49">
            <v>813</v>
          </cell>
          <cell r="AC49">
            <v>36301522</v>
          </cell>
          <cell r="AD49">
            <v>5003</v>
          </cell>
          <cell r="AE49" t="str">
            <v>000299887271</v>
          </cell>
          <cell r="AF49" t="str">
            <v>0804</v>
          </cell>
          <cell r="AG49" t="str">
            <v>00158007303244075</v>
          </cell>
        </row>
        <row r="50">
          <cell r="B50">
            <v>44041</v>
          </cell>
          <cell r="C50" t="str">
            <v>Handan</v>
          </cell>
          <cell r="D50" t="str">
            <v>ERSÖZ</v>
          </cell>
          <cell r="E50" t="str">
            <v>İMD</v>
          </cell>
          <cell r="F50" t="str">
            <v>Merkez</v>
          </cell>
          <cell r="G50">
            <v>41365</v>
          </cell>
          <cell r="H50">
            <v>41365</v>
          </cell>
          <cell r="I50" t="str">
            <v>K</v>
          </cell>
          <cell r="J50">
            <v>9</v>
          </cell>
          <cell r="K50" t="str">
            <v>9/1</v>
          </cell>
          <cell r="M50" t="str">
            <v>15 Nisan</v>
          </cell>
          <cell r="N50" t="str">
            <v>15 Nisan</v>
          </cell>
          <cell r="O50" t="str">
            <v>Cevat paşa mh. Ordu sk. Orhan aras apt. 31/4 ÇANAKKALE</v>
          </cell>
          <cell r="P50" t="str">
            <v>217 11 55</v>
          </cell>
          <cell r="Q50" t="str">
            <v>0 506 671 91 41</v>
          </cell>
          <cell r="R50">
            <v>19774944724</v>
          </cell>
          <cell r="S50">
            <v>77462214</v>
          </cell>
          <cell r="T50" t="str">
            <v>Selçuk Üniversitesi Fen Edebiyat Fakültesi- Fars Dili ve Edebiyatı Bölümü</v>
          </cell>
          <cell r="U50">
            <v>37080</v>
          </cell>
          <cell r="V50" t="str">
            <v>Lisans</v>
          </cell>
          <cell r="W50" t="str">
            <v>Eskişehir</v>
          </cell>
          <cell r="X50">
            <v>28431</v>
          </cell>
          <cell r="Y50" t="str">
            <v>Hüseyin</v>
          </cell>
          <cell r="Z50" t="str">
            <v>Habibe</v>
          </cell>
          <cell r="AA50" t="str">
            <v xml:space="preserve">TR150001000813346783345002 </v>
          </cell>
          <cell r="AB50">
            <v>813</v>
          </cell>
          <cell r="AC50">
            <v>34678334</v>
          </cell>
          <cell r="AD50">
            <v>5002</v>
          </cell>
          <cell r="AE50" t="str">
            <v>445000108483</v>
          </cell>
          <cell r="AF50" t="str">
            <v>0804</v>
          </cell>
          <cell r="AG50" t="str">
            <v>00158007303244074</v>
          </cell>
        </row>
        <row r="51">
          <cell r="B51">
            <v>44042</v>
          </cell>
          <cell r="C51" t="str">
            <v xml:space="preserve">Raziye </v>
          </cell>
          <cell r="D51" t="str">
            <v>ÖZTURAN</v>
          </cell>
          <cell r="E51" t="str">
            <v>İMD</v>
          </cell>
          <cell r="F51" t="str">
            <v>Biga</v>
          </cell>
          <cell r="G51">
            <v>41365</v>
          </cell>
          <cell r="H51">
            <v>41365</v>
          </cell>
          <cell r="I51" t="str">
            <v>K</v>
          </cell>
          <cell r="J51">
            <v>9</v>
          </cell>
          <cell r="K51" t="str">
            <v>9/1</v>
          </cell>
          <cell r="M51" t="str">
            <v>15 Nisan</v>
          </cell>
          <cell r="N51" t="str">
            <v>15 Nisan</v>
          </cell>
          <cell r="O51" t="str">
            <v>Barbaros Mah. Turgut Reis Sokak No: 7/2 ÇANAKKALE</v>
          </cell>
          <cell r="P51" t="str">
            <v>217 11 55</v>
          </cell>
          <cell r="Q51" t="str">
            <v>0 543 320 91 99</v>
          </cell>
          <cell r="R51">
            <v>41902712332</v>
          </cell>
          <cell r="S51">
            <v>78498034</v>
          </cell>
          <cell r="T51" t="str">
            <v>Anadolu Üniversitesi - İşletme Fakültesi - İşletme Bölümü</v>
          </cell>
          <cell r="U51">
            <v>37774</v>
          </cell>
          <cell r="V51" t="str">
            <v>Lisans</v>
          </cell>
          <cell r="W51" t="str">
            <v>Gediz</v>
          </cell>
          <cell r="X51">
            <v>28632</v>
          </cell>
          <cell r="Y51" t="str">
            <v>İhsan</v>
          </cell>
          <cell r="Z51" t="str">
            <v>Zahire</v>
          </cell>
          <cell r="AA51" t="str">
            <v xml:space="preserve">TR830001000813473485755003 </v>
          </cell>
          <cell r="AB51">
            <v>813</v>
          </cell>
          <cell r="AC51">
            <v>47348575</v>
          </cell>
          <cell r="AD51">
            <v>5003</v>
          </cell>
          <cell r="AE51" t="str">
            <v>445002931056</v>
          </cell>
          <cell r="AF51" t="str">
            <v>0804</v>
          </cell>
          <cell r="AG51" t="str">
            <v>00158007303244091</v>
          </cell>
        </row>
        <row r="52">
          <cell r="B52">
            <v>10288</v>
          </cell>
          <cell r="C52" t="str">
            <v>Nesli Nur</v>
          </cell>
          <cell r="D52" t="str">
            <v>CEYLAN</v>
          </cell>
          <cell r="E52" t="str">
            <v>İMD</v>
          </cell>
          <cell r="F52" t="str">
            <v>Merkez</v>
          </cell>
          <cell r="G52">
            <v>40052</v>
          </cell>
          <cell r="H52">
            <v>43329</v>
          </cell>
          <cell r="I52" t="str">
            <v>K</v>
          </cell>
          <cell r="J52">
            <v>6</v>
          </cell>
          <cell r="K52" t="str">
            <v>6/2</v>
          </cell>
          <cell r="M52" t="str">
            <v>15 Ağustos</v>
          </cell>
          <cell r="N52" t="str">
            <v>15 Ağustos</v>
          </cell>
          <cell r="O52" t="str">
            <v>Boğazkent Mah. İhsan Şen Kartal Cad. 23. sok. no:8 Mervecan Apt. Daire :6 Kepez ÇANAKKALE</v>
          </cell>
          <cell r="P52" t="str">
            <v>217 11 55</v>
          </cell>
          <cell r="Q52" t="str">
            <v>0538 304 36 41</v>
          </cell>
          <cell r="R52">
            <v>12167772058</v>
          </cell>
          <cell r="S52">
            <v>88866014</v>
          </cell>
          <cell r="T52" t="str">
            <v xml:space="preserve">Aydın Üniversitesi İnsan Kaynakları </v>
          </cell>
          <cell r="U52">
            <v>41344</v>
          </cell>
          <cell r="V52" t="str">
            <v>Y.Lisans</v>
          </cell>
          <cell r="W52" t="str">
            <v>Kurtalan</v>
          </cell>
          <cell r="X52">
            <v>32237</v>
          </cell>
          <cell r="Y52" t="str">
            <v>Mehmet Nasih</v>
          </cell>
          <cell r="Z52" t="str">
            <v>Hayrınnisa</v>
          </cell>
          <cell r="AF52" t="str">
            <v>0804</v>
          </cell>
          <cell r="AG52" t="str">
            <v>00158007307853692</v>
          </cell>
        </row>
        <row r="53">
          <cell r="B53">
            <v>42764</v>
          </cell>
          <cell r="C53" t="str">
            <v xml:space="preserve">Ebru  </v>
          </cell>
          <cell r="D53" t="str">
            <v>ÖZTÜRK</v>
          </cell>
          <cell r="E53" t="str">
            <v>İMD</v>
          </cell>
          <cell r="F53" t="str">
            <v>Merkez</v>
          </cell>
          <cell r="G53">
            <v>41113</v>
          </cell>
          <cell r="H53">
            <v>43329</v>
          </cell>
          <cell r="I53" t="str">
            <v>K</v>
          </cell>
          <cell r="J53">
            <v>6</v>
          </cell>
          <cell r="K53" t="str">
            <v>6/1</v>
          </cell>
          <cell r="M53" t="str">
            <v>15 Ağustos</v>
          </cell>
          <cell r="N53" t="str">
            <v>15 Ağustos</v>
          </cell>
          <cell r="O53" t="str">
            <v>Cevatpaşa Mah. Süleyman şah sok. kirişçi apt. daire:3 Çanakkel merkez.</v>
          </cell>
          <cell r="P53" t="str">
            <v>217 11 55</v>
          </cell>
          <cell r="Q53" t="str">
            <v>0505 663 80 14</v>
          </cell>
          <cell r="R53">
            <v>15793782798</v>
          </cell>
          <cell r="S53">
            <v>82141013</v>
          </cell>
          <cell r="T53" t="str">
            <v>Balıkesir Üniversitesi Fen Bilgisi Öğretmenliği</v>
          </cell>
          <cell r="U53">
            <v>38206</v>
          </cell>
          <cell r="V53" t="str">
            <v>Lisans</v>
          </cell>
          <cell r="W53" t="str">
            <v>Bursa</v>
          </cell>
          <cell r="X53">
            <v>30209</v>
          </cell>
          <cell r="Y53" t="str">
            <v>Hasan</v>
          </cell>
          <cell r="Z53" t="str">
            <v>Birsen</v>
          </cell>
          <cell r="AF53" t="str">
            <v>0804</v>
          </cell>
          <cell r="AG53" t="str">
            <v>00158007303243037</v>
          </cell>
        </row>
        <row r="54">
          <cell r="B54">
            <v>41900</v>
          </cell>
          <cell r="C54" t="str">
            <v>Hatice</v>
          </cell>
          <cell r="D54" t="str">
            <v>ÇİÇEK</v>
          </cell>
          <cell r="E54" t="str">
            <v>İMD</v>
          </cell>
          <cell r="F54" t="str">
            <v>Biga</v>
          </cell>
          <cell r="G54">
            <v>41011</v>
          </cell>
          <cell r="H54">
            <v>43361</v>
          </cell>
          <cell r="I54" t="str">
            <v>K</v>
          </cell>
          <cell r="J54">
            <v>5</v>
          </cell>
          <cell r="K54" t="str">
            <v>6/2</v>
          </cell>
          <cell r="M54" t="str">
            <v>15 Nisan</v>
          </cell>
          <cell r="N54" t="str">
            <v>15 Nisan</v>
          </cell>
          <cell r="O54" t="str">
            <v xml:space="preserve">Sakarya Mah. Ayazma Cad. no:35/37 Daire:14 Biga/ Çanakkkale </v>
          </cell>
          <cell r="P54" t="str">
            <v>Eş:05072156728</v>
          </cell>
          <cell r="Q54">
            <v>5055787115</v>
          </cell>
          <cell r="R54">
            <v>44812693142</v>
          </cell>
          <cell r="S54">
            <v>83991324</v>
          </cell>
          <cell r="T54" t="str">
            <v>Gaziosmanpaşa üniversitesi Tezsiz Yüksek Lisans- Matematik Öğretmenliği</v>
          </cell>
          <cell r="U54">
            <v>38573</v>
          </cell>
          <cell r="V54" t="str">
            <v>Y.Lisans</v>
          </cell>
          <cell r="W54" t="str">
            <v>Artova</v>
          </cell>
          <cell r="X54">
            <v>30385</v>
          </cell>
          <cell r="Y54" t="str">
            <v>Osman</v>
          </cell>
          <cell r="Z54" t="str">
            <v>Hamiyet</v>
          </cell>
          <cell r="AF54">
            <v>804</v>
          </cell>
          <cell r="AG54" t="str">
            <v>00158007307917474</v>
          </cell>
        </row>
        <row r="55">
          <cell r="B55">
            <v>10312</v>
          </cell>
          <cell r="C55" t="str">
            <v>Zühre FERAY</v>
          </cell>
          <cell r="D55" t="str">
            <v>ÖNEN AKINER</v>
          </cell>
          <cell r="E55" t="str">
            <v>İMD</v>
          </cell>
          <cell r="F55" t="str">
            <v>Merkez</v>
          </cell>
          <cell r="G55">
            <v>34714</v>
          </cell>
          <cell r="H55">
            <v>43364</v>
          </cell>
          <cell r="I55" t="str">
            <v>K</v>
          </cell>
          <cell r="J55">
            <v>1</v>
          </cell>
          <cell r="K55" t="str">
            <v>1/3</v>
          </cell>
          <cell r="O55" t="str">
            <v>Esenler Mah. Abdi İpekçi Cad. Yeni Barışkent Sit. No.8 B Blok N.14</v>
          </cell>
          <cell r="P55">
            <v>5337404979</v>
          </cell>
          <cell r="Q55" t="str">
            <v>05325160115</v>
          </cell>
          <cell r="R55">
            <v>33592621124</v>
          </cell>
          <cell r="S55">
            <v>74556049</v>
          </cell>
          <cell r="T55" t="str">
            <v>İSTANBUL AYDIN ÜNİ.SOS.BİL.ENS. MAH.İD.VE YER.YÖN. (YL) (TEZSİZ)</v>
          </cell>
          <cell r="U55">
            <v>41335</v>
          </cell>
          <cell r="V55" t="str">
            <v>Y.Lisans</v>
          </cell>
          <cell r="W55" t="str">
            <v>Ayvalık</v>
          </cell>
          <cell r="X55">
            <v>27094</v>
          </cell>
          <cell r="Y55" t="str">
            <v>Mehmet Ertuğrul</v>
          </cell>
          <cell r="Z55" t="str">
            <v>Ayşen</v>
          </cell>
          <cell r="AF55" t="str">
            <v>0804</v>
          </cell>
          <cell r="AG55" t="str">
            <v>00158007303242394</v>
          </cell>
        </row>
        <row r="56">
          <cell r="B56">
            <v>43177</v>
          </cell>
          <cell r="C56" t="str">
            <v xml:space="preserve">Elif </v>
          </cell>
          <cell r="D56" t="str">
            <v>ÖZÇELİK</v>
          </cell>
          <cell r="E56" t="str">
            <v>İMD</v>
          </cell>
          <cell r="F56" t="str">
            <v>Merkez</v>
          </cell>
          <cell r="G56">
            <v>41323</v>
          </cell>
          <cell r="H56">
            <v>43374</v>
          </cell>
          <cell r="I56" t="str">
            <v>K</v>
          </cell>
          <cell r="J56">
            <v>5</v>
          </cell>
          <cell r="K56" t="str">
            <v>6/2</v>
          </cell>
          <cell r="M56" t="str">
            <v>15 Nisan</v>
          </cell>
          <cell r="N56" t="str">
            <v>15 Nisan</v>
          </cell>
          <cell r="O56" t="str">
            <v>ESENLER MAHALLESİ KARACAÖREN 3. SOKAK YAVUZKENT SİTESİ NO.13 D.15</v>
          </cell>
          <cell r="Q56" t="str">
            <v>05335232772</v>
          </cell>
          <cell r="R56">
            <v>48319758892</v>
          </cell>
          <cell r="S56">
            <v>79741294</v>
          </cell>
          <cell r="T56" t="str">
            <v>MARMARA ÜNİVERSİTESİ ATATÜRK EĞİTİM FAKÜLTESİ FİZİK ÖĞRETMENLİĞİ LİSANSLA BRLEŞTİRİLMİŞ YÜKSEK LİSANS</v>
          </cell>
          <cell r="U56">
            <v>37811</v>
          </cell>
          <cell r="V56" t="str">
            <v>Y.Lisans</v>
          </cell>
          <cell r="W56" t="str">
            <v>MALKARA</v>
          </cell>
          <cell r="X56">
            <v>29076</v>
          </cell>
          <cell r="Y56" t="str">
            <v>BAYRAM ALİ</v>
          </cell>
          <cell r="Z56" t="str">
            <v>EMİNE</v>
          </cell>
          <cell r="AG56" t="str">
            <v>00158007303241265</v>
          </cell>
        </row>
        <row r="81">
          <cell r="B81" t="str">
            <v>KURUM SİCİL NO</v>
          </cell>
          <cell r="C81" t="str">
            <v xml:space="preserve">ADI </v>
          </cell>
          <cell r="D81" t="str">
            <v>SOYADI</v>
          </cell>
          <cell r="E81" t="str">
            <v>UNVANI</v>
          </cell>
          <cell r="H81" t="str">
            <v>İŞE BAŞLAMA TARİHİ</v>
          </cell>
          <cell r="J81" t="str">
            <v>KADROSU</v>
          </cell>
          <cell r="K81" t="str">
            <v>DERECE KADEME</v>
          </cell>
          <cell r="M81" t="str">
            <v>TERFİ TARİHİ</v>
          </cell>
          <cell r="O81" t="str">
            <v>İKAMETGAH ADRESİ</v>
          </cell>
          <cell r="P81" t="str">
            <v>TELEFON</v>
          </cell>
          <cell r="R81" t="str">
            <v>T.C. KİMLİK NO</v>
          </cell>
          <cell r="S81" t="str">
            <v>EMEKLİ SİCİL NO</v>
          </cell>
          <cell r="T81" t="str">
            <v>TAHSİL DURUMU</v>
          </cell>
          <cell r="U81" t="str">
            <v>MEZUNİYET TARİHİ</v>
          </cell>
          <cell r="V81" t="str">
            <v>MEZUNİYET DURUMU</v>
          </cell>
          <cell r="W81" t="str">
            <v>DOĞUM YERİ</v>
          </cell>
          <cell r="X81" t="str">
            <v xml:space="preserve">DOĞUM TARİHİ </v>
          </cell>
          <cell r="Y81" t="str">
            <v xml:space="preserve">BABA ADI </v>
          </cell>
          <cell r="Z81" t="str">
            <v>ANA ADI</v>
          </cell>
          <cell r="AA81" t="str">
            <v>ZB IBAN NO</v>
          </cell>
          <cell r="AB81" t="str">
            <v>ŞUBE KODU</v>
          </cell>
          <cell r="AC81" t="str">
            <v>MÜŞTERİ NO</v>
          </cell>
          <cell r="AD81" t="str">
            <v>HESAP NO</v>
          </cell>
        </row>
        <row r="82">
          <cell r="M82" t="str">
            <v>MY</v>
          </cell>
          <cell r="N82" t="str">
            <v>EY</v>
          </cell>
          <cell r="P82" t="str">
            <v>İŞ</v>
          </cell>
          <cell r="Q82" t="str">
            <v>EV VEYA CEP</v>
          </cell>
        </row>
        <row r="83">
          <cell r="B83">
            <v>9902</v>
          </cell>
          <cell r="C83" t="str">
            <v xml:space="preserve">Sibel </v>
          </cell>
          <cell r="D83" t="str">
            <v>AKDAĞ</v>
          </cell>
          <cell r="E83" t="str">
            <v>Şube Müdürü</v>
          </cell>
          <cell r="F83" t="str">
            <v>Merkez</v>
          </cell>
          <cell r="G83">
            <v>36991</v>
          </cell>
          <cell r="H83">
            <v>43241</v>
          </cell>
          <cell r="I83" t="str">
            <v>K</v>
          </cell>
          <cell r="J83">
            <v>3</v>
          </cell>
          <cell r="K83" t="str">
            <v>3/2</v>
          </cell>
          <cell r="O83" t="str">
            <v>CUMHURİYET MAH. 75. YIL BULVARI NO:133/42 YUNUSEMRE/MANİSA</v>
          </cell>
          <cell r="Q83" t="str">
            <v>0 505 356 91 62</v>
          </cell>
          <cell r="R83">
            <v>13180649068</v>
          </cell>
          <cell r="S83">
            <v>80218006</v>
          </cell>
          <cell r="T83" t="str">
            <v>A.Ü. Açık Öğretim Fakültesi-Kamu Yönetimi Bölümü- (4 yıl)</v>
          </cell>
          <cell r="U83">
            <v>39699</v>
          </cell>
          <cell r="V83" t="str">
            <v>Lisans</v>
          </cell>
          <cell r="W83" t="str">
            <v>Aydın</v>
          </cell>
          <cell r="X83" t="str">
            <v>06.04.1980</v>
          </cell>
          <cell r="Y83" t="str">
            <v>Sami</v>
          </cell>
          <cell r="Z83" t="str">
            <v>Nazmiye</v>
          </cell>
          <cell r="AG83" t="str">
            <v>00158007303242468</v>
          </cell>
        </row>
        <row r="84">
          <cell r="B84">
            <v>12141</v>
          </cell>
          <cell r="C84" t="str">
            <v xml:space="preserve">Sevda </v>
          </cell>
          <cell r="D84" t="str">
            <v>KARABULUT</v>
          </cell>
          <cell r="E84" t="str">
            <v>Şef</v>
          </cell>
          <cell r="F84" t="str">
            <v>Merkez</v>
          </cell>
          <cell r="G84">
            <v>40752</v>
          </cell>
          <cell r="H84">
            <v>41831</v>
          </cell>
          <cell r="I84" t="str">
            <v>K</v>
          </cell>
          <cell r="J84">
            <v>9</v>
          </cell>
          <cell r="K84" t="str">
            <v>9/3</v>
          </cell>
          <cell r="L84" t="str">
            <v>15 Ağustos</v>
          </cell>
          <cell r="M84" t="str">
            <v>15 Ağustos</v>
          </cell>
          <cell r="N84" t="str">
            <v>15 Ağustos</v>
          </cell>
          <cell r="O84" t="str">
            <v>Cevatpaşa Mah.Nergis Sok. Ünay Apt.no:6/6 ÇANAKKALE</v>
          </cell>
          <cell r="P84" t="str">
            <v>217 11 55</v>
          </cell>
          <cell r="Q84" t="str">
            <v>0537 288 24 25</v>
          </cell>
          <cell r="R84">
            <v>60949011246</v>
          </cell>
          <cell r="S84">
            <v>86526159</v>
          </cell>
          <cell r="T84" t="str">
            <v>Gaziosmanpaşa Üni. İktisadi ve İdari Bilimler Fakültesi İktisat Bölümü</v>
          </cell>
          <cell r="U84">
            <v>39590</v>
          </cell>
          <cell r="V84" t="str">
            <v>Lisans</v>
          </cell>
          <cell r="W84" t="str">
            <v>Mucur</v>
          </cell>
          <cell r="X84">
            <v>31597</v>
          </cell>
          <cell r="Y84" t="str">
            <v>Nazım</v>
          </cell>
          <cell r="Z84" t="str">
            <v>Ayşe</v>
          </cell>
          <cell r="AA84" t="str">
            <v>TR480001000813473132075009</v>
          </cell>
          <cell r="AB84">
            <v>813</v>
          </cell>
          <cell r="AC84">
            <v>47313207</v>
          </cell>
          <cell r="AD84">
            <v>5009</v>
          </cell>
          <cell r="AE84" t="str">
            <v>445002931211</v>
          </cell>
          <cell r="AF84" t="str">
            <v>0804</v>
          </cell>
          <cell r="AG84" t="str">
            <v>00158007303244096</v>
          </cell>
        </row>
        <row r="85">
          <cell r="B85">
            <v>44476</v>
          </cell>
          <cell r="C85" t="str">
            <v xml:space="preserve">Ebru </v>
          </cell>
          <cell r="D85" t="str">
            <v>KAYA</v>
          </cell>
          <cell r="E85" t="str">
            <v>Şef</v>
          </cell>
          <cell r="F85" t="str">
            <v>Merkez</v>
          </cell>
          <cell r="G85">
            <v>41393</v>
          </cell>
          <cell r="H85">
            <v>41393</v>
          </cell>
          <cell r="I85" t="str">
            <v>K</v>
          </cell>
          <cell r="J85">
            <v>10</v>
          </cell>
          <cell r="K85" t="str">
            <v>10/2</v>
          </cell>
          <cell r="M85" t="str">
            <v>15 Mayıs</v>
          </cell>
          <cell r="N85" t="str">
            <v>15 Mayıs</v>
          </cell>
          <cell r="O85" t="str">
            <v>Barbaros Mah. Harmanlık Sok. Durmaz-İnci Apt. No:24/28 D:13 ÇANAKKALE</v>
          </cell>
          <cell r="P85" t="str">
            <v xml:space="preserve">217 11 55 </v>
          </cell>
          <cell r="Q85" t="str">
            <v>0 544 254 00 99</v>
          </cell>
          <cell r="R85">
            <v>20716640826</v>
          </cell>
          <cell r="S85">
            <v>88132060</v>
          </cell>
          <cell r="T85" t="str">
            <v>İşletme Fakültesi-İşletme Bölümü- (4 yıl)</v>
          </cell>
          <cell r="U85">
            <v>39609</v>
          </cell>
          <cell r="V85" t="str">
            <v>Ön Lisans</v>
          </cell>
          <cell r="W85" t="str">
            <v>Ayvacık</v>
          </cell>
          <cell r="X85">
            <v>32352</v>
          </cell>
          <cell r="Y85" t="str">
            <v>İbrahim</v>
          </cell>
          <cell r="Z85" t="str">
            <v>Aliye</v>
          </cell>
          <cell r="AA85" t="str">
            <v xml:space="preserve">TR370001000813492498135004 </v>
          </cell>
          <cell r="AB85">
            <v>813</v>
          </cell>
          <cell r="AC85">
            <v>49249813</v>
          </cell>
          <cell r="AD85">
            <v>5004</v>
          </cell>
          <cell r="AE85" t="str">
            <v>445002930862</v>
          </cell>
          <cell r="AF85" t="str">
            <v>0804</v>
          </cell>
          <cell r="AG85" t="str">
            <v>00158007303244065</v>
          </cell>
        </row>
        <row r="86">
          <cell r="B86">
            <v>12798</v>
          </cell>
          <cell r="C86" t="str">
            <v xml:space="preserve">Volkan </v>
          </cell>
          <cell r="D86" t="str">
            <v>KIRCA</v>
          </cell>
          <cell r="E86" t="str">
            <v>Memur</v>
          </cell>
          <cell r="F86" t="str">
            <v>Biga</v>
          </cell>
          <cell r="G86">
            <v>42809</v>
          </cell>
          <cell r="H86">
            <v>42809</v>
          </cell>
          <cell r="I86" t="str">
            <v>E</v>
          </cell>
          <cell r="J86">
            <v>9</v>
          </cell>
          <cell r="K86" t="str">
            <v>8/1</v>
          </cell>
          <cell r="M86" t="str">
            <v>15 Mart</v>
          </cell>
          <cell r="N86" t="str">
            <v>15 Mart</v>
          </cell>
          <cell r="O86" t="str">
            <v>Barbaros Mah.75. Yıl Sok. Barbaros Kent Sitesi A Blok Daire</v>
          </cell>
          <cell r="P86" t="str">
            <v>217 11 55</v>
          </cell>
          <cell r="Q86" t="str">
            <v>0 546 456 23 02</v>
          </cell>
          <cell r="R86">
            <v>24763346960</v>
          </cell>
          <cell r="S86">
            <v>91221598</v>
          </cell>
          <cell r="T86" t="str">
            <v>İstanbul Üniversitesi Mühendislik Fakultesi Elektrik-Elektronik Mühendisliği</v>
          </cell>
          <cell r="U86">
            <v>42034</v>
          </cell>
          <cell r="V86" t="str">
            <v>Lisans</v>
          </cell>
          <cell r="W86" t="str">
            <v>Balıkesir</v>
          </cell>
          <cell r="X86">
            <v>33548</v>
          </cell>
          <cell r="Y86" t="str">
            <v>Celalettin</v>
          </cell>
          <cell r="Z86" t="str">
            <v>Ayfer</v>
          </cell>
          <cell r="AF86">
            <v>804</v>
          </cell>
          <cell r="AG86" t="str">
            <v>00158007305687649</v>
          </cell>
        </row>
        <row r="87">
          <cell r="B87">
            <v>9622</v>
          </cell>
          <cell r="C87" t="str">
            <v xml:space="preserve">Mustafa </v>
          </cell>
          <cell r="D87" t="str">
            <v>HÖKE</v>
          </cell>
          <cell r="E87" t="str">
            <v>İl Müdür Yardımcısı</v>
          </cell>
          <cell r="F87" t="str">
            <v>Merkez</v>
          </cell>
          <cell r="H87">
            <v>40917</v>
          </cell>
          <cell r="I87" t="str">
            <v>E</v>
          </cell>
          <cell r="J87">
            <v>5</v>
          </cell>
          <cell r="K87" t="str">
            <v>7/3</v>
          </cell>
          <cell r="L87">
            <v>41774</v>
          </cell>
          <cell r="M87" t="str">
            <v>15 Haziran</v>
          </cell>
          <cell r="N87" t="str">
            <v>15 Haziran</v>
          </cell>
          <cell r="O87" t="str">
            <v>Cevatpaşa Mah. Mehmet Kaptan Sok. Emin Apt no:24/3 ÇANAKKALE</v>
          </cell>
          <cell r="P87" t="str">
            <v>0 544 463 06 90 Eşi Nuray Höke</v>
          </cell>
          <cell r="Q87" t="str">
            <v>0 545 463 06 90</v>
          </cell>
          <cell r="R87">
            <v>22103709048</v>
          </cell>
          <cell r="S87">
            <v>77581281</v>
          </cell>
          <cell r="T87" t="str">
            <v>Gazi Üniversitesi İİBF Kamu Yönetimi (4 yıl)</v>
          </cell>
          <cell r="U87">
            <v>36161</v>
          </cell>
          <cell r="V87" t="str">
            <v>Lisans</v>
          </cell>
          <cell r="W87" t="str">
            <v>Yozgat</v>
          </cell>
          <cell r="X87" t="str">
            <v>27.09.1977</v>
          </cell>
          <cell r="Y87" t="str">
            <v>İbrahim</v>
          </cell>
          <cell r="Z87" t="str">
            <v>Mevlüde</v>
          </cell>
          <cell r="AA87" t="str">
            <v xml:space="preserve">TR320001000813329607105004 </v>
          </cell>
          <cell r="AB87">
            <v>813</v>
          </cell>
          <cell r="AC87">
            <v>32960710</v>
          </cell>
          <cell r="AD87">
            <v>5004</v>
          </cell>
          <cell r="AE87" t="str">
            <v>007261956014</v>
          </cell>
          <cell r="AF87" t="str">
            <v>0804</v>
          </cell>
          <cell r="AG87" t="str">
            <v>00158007303244081</v>
          </cell>
        </row>
        <row r="88">
          <cell r="B88">
            <v>9241</v>
          </cell>
          <cell r="C88" t="str">
            <v xml:space="preserve">Nami </v>
          </cell>
          <cell r="D88" t="str">
            <v>ARI</v>
          </cell>
          <cell r="E88" t="str">
            <v>Muhasebeci</v>
          </cell>
          <cell r="F88" t="str">
            <v>Merkez</v>
          </cell>
          <cell r="H88">
            <v>39728</v>
          </cell>
          <cell r="I88" t="str">
            <v>E</v>
          </cell>
          <cell r="J88">
            <v>1</v>
          </cell>
          <cell r="K88" t="str">
            <v>1/4</v>
          </cell>
          <cell r="L88" t="str">
            <v>15 Temmuz</v>
          </cell>
          <cell r="M88" t="str">
            <v>15 Temmuz</v>
          </cell>
          <cell r="N88" t="str">
            <v>15 Temmuz</v>
          </cell>
          <cell r="O88" t="str">
            <v>Esenler Mah. Karacaören 3. Sk. Yavuzkent Sitesi C Blok D: 6 ÇANAKKALE</v>
          </cell>
          <cell r="P88" t="str">
            <v>0 505 632 94 92 Eşi Zülbiye Arı</v>
          </cell>
          <cell r="Q88" t="str">
            <v>214 38 30                                           0 541 507 17 58</v>
          </cell>
          <cell r="R88">
            <v>22934596718</v>
          </cell>
          <cell r="S88">
            <v>66569169</v>
          </cell>
          <cell r="T88" t="str">
            <v>A.Ü. Açık Öğretim Fakültesi-İşletme Bölümü- (4 yıl)</v>
          </cell>
          <cell r="U88">
            <v>39601</v>
          </cell>
          <cell r="V88" t="str">
            <v>Lisans</v>
          </cell>
          <cell r="W88" t="str">
            <v>Kalecik</v>
          </cell>
          <cell r="X88" t="str">
            <v>28.09.1966</v>
          </cell>
          <cell r="Y88" t="str">
            <v>Ziya</v>
          </cell>
          <cell r="Z88" t="str">
            <v>Hatice</v>
          </cell>
          <cell r="AA88" t="str">
            <v xml:space="preserve">TR490001000813520643095001 </v>
          </cell>
          <cell r="AB88">
            <v>813</v>
          </cell>
          <cell r="AC88">
            <v>52064309</v>
          </cell>
          <cell r="AD88">
            <v>5001</v>
          </cell>
          <cell r="AE88" t="str">
            <v>007284021872</v>
          </cell>
          <cell r="AF88" t="str">
            <v>0804</v>
          </cell>
          <cell r="AG88" t="str">
            <v>00158007303244083</v>
          </cell>
        </row>
        <row r="89">
          <cell r="B89">
            <v>40822</v>
          </cell>
          <cell r="C89" t="str">
            <v xml:space="preserve">Hüseyin </v>
          </cell>
          <cell r="D89" t="str">
            <v>CİHANGİR</v>
          </cell>
          <cell r="E89" t="str">
            <v>İMD</v>
          </cell>
          <cell r="F89" t="str">
            <v>Merkez</v>
          </cell>
          <cell r="H89">
            <v>41004</v>
          </cell>
          <cell r="I89" t="str">
            <v>E</v>
          </cell>
          <cell r="J89">
            <v>9</v>
          </cell>
          <cell r="K89" t="str">
            <v>9/3</v>
          </cell>
          <cell r="M89" t="str">
            <v>15 Ekim</v>
          </cell>
          <cell r="N89" t="str">
            <v>15 Ekim</v>
          </cell>
          <cell r="O89" t="str">
            <v>Fevzipaşa Mah.Hanım Sokak No.7 ÇANAKKALE</v>
          </cell>
          <cell r="P89" t="str">
            <v xml:space="preserve">217 11 55 </v>
          </cell>
          <cell r="Q89" t="str">
            <v>0 506 476 47 01</v>
          </cell>
          <cell r="R89">
            <v>15412282746</v>
          </cell>
          <cell r="S89">
            <v>78677194</v>
          </cell>
          <cell r="T89" t="str">
            <v>Muğla Üniversitesi Fen Edebiyat Fakültesi Kimya Bölümü</v>
          </cell>
          <cell r="U89">
            <v>38883</v>
          </cell>
          <cell r="V89" t="str">
            <v>Lisans</v>
          </cell>
          <cell r="W89" t="str">
            <v>İzmir</v>
          </cell>
          <cell r="X89">
            <v>28544</v>
          </cell>
          <cell r="Y89" t="str">
            <v>Maksut</v>
          </cell>
          <cell r="Z89" t="str">
            <v>Şadiye</v>
          </cell>
          <cell r="AA89" t="str">
            <v xml:space="preserve">TR260001000813357665985003 </v>
          </cell>
          <cell r="AB89">
            <v>813</v>
          </cell>
          <cell r="AC89">
            <v>35766598</v>
          </cell>
          <cell r="AD89">
            <v>5003</v>
          </cell>
          <cell r="AE89" t="str">
            <v>445002891742</v>
          </cell>
          <cell r="AF89" t="str">
            <v>0804</v>
          </cell>
          <cell r="AG89" t="str">
            <v>00158007303244076</v>
          </cell>
        </row>
        <row r="90">
          <cell r="B90">
            <v>10312</v>
          </cell>
          <cell r="C90" t="str">
            <v>Zühre FERAY</v>
          </cell>
          <cell r="D90" t="str">
            <v>ÖNEN AKINER</v>
          </cell>
          <cell r="E90" t="str">
            <v>İMD</v>
          </cell>
          <cell r="F90" t="str">
            <v>Merkez</v>
          </cell>
          <cell r="H90">
            <v>42962</v>
          </cell>
          <cell r="I90" t="str">
            <v>K</v>
          </cell>
          <cell r="J90">
            <v>3</v>
          </cell>
          <cell r="K90" t="str">
            <v>1/2</v>
          </cell>
        </row>
        <row r="91">
          <cell r="B91">
            <v>12771</v>
          </cell>
          <cell r="C91" t="str">
            <v>Dilay</v>
          </cell>
          <cell r="D91" t="str">
            <v>ERBAY</v>
          </cell>
          <cell r="E91" t="str">
            <v xml:space="preserve">Memur </v>
          </cell>
          <cell r="F91" t="str">
            <v>Merkez</v>
          </cell>
          <cell r="H91">
            <v>42649</v>
          </cell>
          <cell r="I91" t="str">
            <v>k</v>
          </cell>
          <cell r="K91" t="str">
            <v>8//8</v>
          </cell>
          <cell r="L91" t="str">
            <v xml:space="preserve">15 Ocak
</v>
          </cell>
          <cell r="M91" t="str">
            <v xml:space="preserve">15 Ocak
</v>
          </cell>
          <cell r="N91" t="str">
            <v xml:space="preserve">15 Ocak
</v>
          </cell>
          <cell r="O91" t="str">
            <v>Cevatpaşa Mah. Mehmet Kaptan Sok.Gültekin Apt.D7 ÇANAKKALE</v>
          </cell>
          <cell r="Q91" t="str">
            <v>0 507 038 00 91</v>
          </cell>
          <cell r="R91">
            <v>10708426200</v>
          </cell>
          <cell r="S91">
            <v>92703019</v>
          </cell>
          <cell r="T91" t="str">
            <v>Hacettepe Üniv.Sağlık Hizm. MYO İlk ve Acil Yardım Bölümü</v>
          </cell>
          <cell r="U91">
            <v>41152</v>
          </cell>
          <cell r="V91" t="str">
            <v>Önlisans</v>
          </cell>
          <cell r="W91" t="str">
            <v xml:space="preserve">Ümraniye </v>
          </cell>
          <cell r="X91">
            <v>33860</v>
          </cell>
          <cell r="Y91" t="str">
            <v>İbrahim</v>
          </cell>
          <cell r="Z91" t="str">
            <v>Asiye</v>
          </cell>
          <cell r="AF91" t="str">
            <v>0804</v>
          </cell>
          <cell r="AG91" t="str">
            <v>00158007305137998</v>
          </cell>
        </row>
        <row r="92">
          <cell r="B92">
            <v>9022</v>
          </cell>
          <cell r="C92" t="str">
            <v xml:space="preserve">Necla </v>
          </cell>
          <cell r="D92" t="str">
            <v>AKTUĞ</v>
          </cell>
          <cell r="E92" t="str">
            <v>VHKİ</v>
          </cell>
          <cell r="F92" t="str">
            <v>Biga</v>
          </cell>
          <cell r="H92">
            <v>38194</v>
          </cell>
          <cell r="I92" t="str">
            <v>K</v>
          </cell>
          <cell r="J92">
            <v>4</v>
          </cell>
          <cell r="K92" t="str">
            <v>3/1</v>
          </cell>
          <cell r="L92" t="str">
            <v>15 Eylül</v>
          </cell>
          <cell r="M92" t="str">
            <v>15 Ekim</v>
          </cell>
          <cell r="N92" t="str">
            <v>15 Ekim</v>
          </cell>
          <cell r="O92" t="str">
            <v>Barbaros Mah. Atatürk Cad. Lüleci Apt. 151/A K:4 D:7 ÇANAKKALE</v>
          </cell>
          <cell r="P92" t="str">
            <v xml:space="preserve">217 11 55 </v>
          </cell>
          <cell r="Q92" t="str">
            <v xml:space="preserve">     212 67 79                       0 533 517 66 08 </v>
          </cell>
          <cell r="R92">
            <v>36973117940</v>
          </cell>
          <cell r="S92">
            <v>60142099</v>
          </cell>
          <cell r="T92" t="str">
            <v>A.Ü. Açık Öğretim Fakültesi-İşletme Bölümü- (4 yıl)</v>
          </cell>
          <cell r="U92">
            <v>38183</v>
          </cell>
          <cell r="V92" t="str">
            <v>Lisans</v>
          </cell>
          <cell r="W92" t="str">
            <v>Umurbey</v>
          </cell>
          <cell r="X92" t="str">
            <v>01.05.1960</v>
          </cell>
          <cell r="Y92" t="str">
            <v>Hüseyin</v>
          </cell>
          <cell r="Z92" t="str">
            <v>Gülşen</v>
          </cell>
          <cell r="AA92" t="str">
            <v xml:space="preserve">TR910001000813425216995002 </v>
          </cell>
          <cell r="AB92">
            <v>813</v>
          </cell>
          <cell r="AC92">
            <v>42521699</v>
          </cell>
          <cell r="AD92">
            <v>5002</v>
          </cell>
          <cell r="AE92" t="str">
            <v>007282249483</v>
          </cell>
          <cell r="AF92" t="str">
            <v>0804</v>
          </cell>
          <cell r="AG92" t="str">
            <v>00158007303244084</v>
          </cell>
        </row>
        <row r="93">
          <cell r="B93">
            <v>11614</v>
          </cell>
          <cell r="C93" t="str">
            <v xml:space="preserve">Devrim </v>
          </cell>
          <cell r="D93" t="str">
            <v>KARACA</v>
          </cell>
          <cell r="E93" t="str">
            <v>Memur</v>
          </cell>
          <cell r="H93">
            <v>41134</v>
          </cell>
          <cell r="I93" t="str">
            <v>E</v>
          </cell>
          <cell r="J93">
            <v>5</v>
          </cell>
          <cell r="K93" t="str">
            <v>5/2</v>
          </cell>
          <cell r="M93" t="str">
            <v>14 Ekim</v>
          </cell>
          <cell r="N93" t="str">
            <v>14 Ekim</v>
          </cell>
          <cell r="O93" t="str">
            <v>Esenler Mah. Adnan Kahveci Cad. Sarı Mor Konutları B Blok D.17 ÇANAKKALE</v>
          </cell>
          <cell r="P93" t="str">
            <v xml:space="preserve">217 11 55 </v>
          </cell>
          <cell r="Q93" t="str">
            <v>0 506 330 91 63</v>
          </cell>
          <cell r="R93">
            <v>10690205340</v>
          </cell>
          <cell r="S93">
            <v>75404099</v>
          </cell>
          <cell r="T93" t="str">
            <v>Niğde Üniversitesi İİBF İşletme Bölümü</v>
          </cell>
          <cell r="U93">
            <v>36553</v>
          </cell>
          <cell r="V93" t="str">
            <v>Lisans</v>
          </cell>
          <cell r="W93" t="str">
            <v>Elmadağ</v>
          </cell>
          <cell r="X93" t="str">
            <v>31.05.1975</v>
          </cell>
          <cell r="Y93" t="str">
            <v xml:space="preserve">Mehmet </v>
          </cell>
          <cell r="Z93" t="str">
            <v>Sevim</v>
          </cell>
          <cell r="AA93" t="str">
            <v xml:space="preserve">TR740001000813421451575006                    </v>
          </cell>
          <cell r="AB93">
            <v>813</v>
          </cell>
          <cell r="AC93">
            <v>42145157</v>
          </cell>
          <cell r="AD93">
            <v>5006</v>
          </cell>
          <cell r="AE93" t="str">
            <v>007284429177</v>
          </cell>
          <cell r="AF93" t="str">
            <v>0804</v>
          </cell>
          <cell r="AG93" t="str">
            <v>00158007303244063</v>
          </cell>
        </row>
        <row r="94">
          <cell r="B94">
            <v>9584</v>
          </cell>
          <cell r="C94" t="str">
            <v xml:space="preserve">Taner </v>
          </cell>
          <cell r="D94" t="str">
            <v>ÇETİN</v>
          </cell>
          <cell r="E94" t="str">
            <v>VHKİ</v>
          </cell>
          <cell r="H94">
            <v>41246</v>
          </cell>
          <cell r="I94" t="str">
            <v>E</v>
          </cell>
          <cell r="J94">
            <v>7</v>
          </cell>
          <cell r="K94" t="str">
            <v>7/2</v>
          </cell>
          <cell r="M94" t="str">
            <v>15 Ocak</v>
          </cell>
          <cell r="N94" t="str">
            <v>15 Ocak</v>
          </cell>
          <cell r="O94" t="str">
            <v>Barbaros Mh. Ceviz 1 Sk. No:3-5B B Blok D:17 ÇANAKKALE</v>
          </cell>
          <cell r="P94" t="str">
            <v xml:space="preserve">217 11 55 </v>
          </cell>
          <cell r="Q94" t="str">
            <v>0 505 594 27 32</v>
          </cell>
          <cell r="R94">
            <v>28198969732</v>
          </cell>
          <cell r="S94">
            <v>75175024</v>
          </cell>
          <cell r="T94" t="str">
            <v>Ankara Üniviversitesi SBF Maliye Bölümü (4 Yıl)</v>
          </cell>
          <cell r="U94">
            <v>36900</v>
          </cell>
          <cell r="V94" t="str">
            <v>Lisans</v>
          </cell>
          <cell r="W94" t="str">
            <v>Şile</v>
          </cell>
          <cell r="X94">
            <v>27623</v>
          </cell>
          <cell r="Y94" t="str">
            <v>Cemil</v>
          </cell>
          <cell r="Z94" t="str">
            <v>Dilber</v>
          </cell>
          <cell r="AA94" t="str">
            <v xml:space="preserve">TR470001000813520632785004 </v>
          </cell>
          <cell r="AB94">
            <v>813</v>
          </cell>
          <cell r="AC94">
            <v>52063278</v>
          </cell>
          <cell r="AD94">
            <v>5004</v>
          </cell>
          <cell r="AE94" t="str">
            <v>007284862179</v>
          </cell>
          <cell r="AF94" t="str">
            <v>0804</v>
          </cell>
          <cell r="AG94" t="str">
            <v>00158007303244100</v>
          </cell>
        </row>
        <row r="95">
          <cell r="B95">
            <v>7816</v>
          </cell>
          <cell r="C95" t="str">
            <v xml:space="preserve">Berrin Hatice </v>
          </cell>
          <cell r="D95" t="str">
            <v>ÇETİN</v>
          </cell>
          <cell r="E95" t="str">
            <v>Şube Müdürü</v>
          </cell>
          <cell r="H95">
            <v>42394</v>
          </cell>
          <cell r="J95">
            <v>1</v>
          </cell>
          <cell r="K95" t="str">
            <v>1/2</v>
          </cell>
          <cell r="L95" t="str">
            <v>15 Eylül</v>
          </cell>
          <cell r="M95" t="str">
            <v xml:space="preserve"> 05 Eylül</v>
          </cell>
          <cell r="N95" t="str">
            <v>02 Şubat</v>
          </cell>
          <cell r="O95" t="str">
            <v>Barbaros Mh. Ceviz 1 Sk. No:3-5B B Blok D:17 ÇANAKKALE</v>
          </cell>
          <cell r="P95" t="str">
            <v xml:space="preserve">217 11 55 </v>
          </cell>
          <cell r="Q95" t="str">
            <v>0 505 294 78 20</v>
          </cell>
          <cell r="R95">
            <v>11371140974</v>
          </cell>
          <cell r="S95">
            <v>68425275</v>
          </cell>
          <cell r="T95" t="str">
            <v>Gazi Üniversitesi Sosyal Bilimler Enstitüsü İşletme Bölümü Yüksek Lisans</v>
          </cell>
          <cell r="U95">
            <v>35713</v>
          </cell>
          <cell r="V95" t="str">
            <v>Y.Lisans</v>
          </cell>
          <cell r="W95" t="str">
            <v>Kırıkkale</v>
          </cell>
          <cell r="X95">
            <v>24985</v>
          </cell>
          <cell r="Y95" t="str">
            <v>Ahmet Yavuz</v>
          </cell>
          <cell r="Z95" t="str">
            <v>Sevim</v>
          </cell>
          <cell r="AA95" t="str">
            <v xml:space="preserve">TR670001000813457269505005 </v>
          </cell>
          <cell r="AB95">
            <v>813</v>
          </cell>
          <cell r="AC95">
            <v>45726950</v>
          </cell>
          <cell r="AD95">
            <v>5005</v>
          </cell>
          <cell r="AE95" t="str">
            <v>007270377522</v>
          </cell>
          <cell r="AF95" t="str">
            <v>0804</v>
          </cell>
          <cell r="AG95" t="str">
            <v>00158007303244060</v>
          </cell>
        </row>
        <row r="96">
          <cell r="B96">
            <v>12535</v>
          </cell>
          <cell r="C96" t="str">
            <v>Nihal</v>
          </cell>
          <cell r="D96" t="str">
            <v>ÇELEBİ</v>
          </cell>
          <cell r="E96" t="str">
            <v>Memur</v>
          </cell>
          <cell r="H96">
            <v>41942</v>
          </cell>
          <cell r="J96">
            <v>7</v>
          </cell>
          <cell r="K96" t="str">
            <v>9/2</v>
          </cell>
          <cell r="M96">
            <v>41942</v>
          </cell>
          <cell r="O96" t="str">
            <v>Barbaros Mah. Yenal Sok. Denizciler Sit. B blk. No:20 ÇANAKKALE</v>
          </cell>
          <cell r="P96" t="str">
            <v xml:space="preserve">217 11 55 </v>
          </cell>
          <cell r="Q96" t="str">
            <v>0 530 159 98 32</v>
          </cell>
          <cell r="R96">
            <v>33544223826</v>
          </cell>
          <cell r="S96">
            <v>82135005</v>
          </cell>
          <cell r="T96" t="str">
            <v>Marmara Üniversitesi Fen Edebiyat Fakültesi Tarih Bölümü</v>
          </cell>
          <cell r="U96">
            <v>38421</v>
          </cell>
          <cell r="V96" t="str">
            <v>Y.Lisans</v>
          </cell>
          <cell r="W96" t="str">
            <v>Bozcaada</v>
          </cell>
          <cell r="X96">
            <v>30233</v>
          </cell>
          <cell r="Y96" t="str">
            <v>Nail</v>
          </cell>
          <cell r="Z96" t="str">
            <v>Halide</v>
          </cell>
          <cell r="AA96" t="str">
            <v>TR210001000813057443865002</v>
          </cell>
          <cell r="AB96">
            <v>813</v>
          </cell>
          <cell r="AC96" t="str">
            <v>05744386</v>
          </cell>
          <cell r="AD96">
            <v>5002</v>
          </cell>
          <cell r="AE96" t="str">
            <v>444001863907</v>
          </cell>
          <cell r="AF96" t="str">
            <v>0804</v>
          </cell>
          <cell r="AG96" t="str">
            <v>00158007303244088</v>
          </cell>
        </row>
        <row r="97">
          <cell r="B97">
            <v>5163</v>
          </cell>
          <cell r="C97" t="str">
            <v xml:space="preserve">Ahmet </v>
          </cell>
          <cell r="D97" t="str">
            <v>KASAP</v>
          </cell>
          <cell r="E97" t="str">
            <v>Şube Müdürü</v>
          </cell>
          <cell r="H97">
            <v>28786</v>
          </cell>
          <cell r="J97">
            <v>1</v>
          </cell>
          <cell r="K97" t="str">
            <v>1/4</v>
          </cell>
          <cell r="M97" t="str">
            <v>15 Aralık</v>
          </cell>
          <cell r="N97" t="str">
            <v>15 Aralık</v>
          </cell>
          <cell r="O97" t="str">
            <v>Cevatpaşa Mh.Prireis Cad.Utku Apt. No.35 K.3 D.8</v>
          </cell>
          <cell r="P97" t="str">
            <v xml:space="preserve">217 11 55 </v>
          </cell>
          <cell r="Q97" t="str">
            <v>217 79 18-232 88 43                  0 505 575 15 04</v>
          </cell>
          <cell r="R97">
            <v>39643183580</v>
          </cell>
          <cell r="S97">
            <v>53156109</v>
          </cell>
          <cell r="T97" t="str">
            <v>İstanbul Marmara Üniversitesi İletişim Bilimleri Fakültesi            (4 yıl)</v>
          </cell>
          <cell r="U97">
            <v>28683</v>
          </cell>
          <cell r="V97" t="str">
            <v>Lisans</v>
          </cell>
          <cell r="W97" t="str">
            <v>Dereikebir</v>
          </cell>
          <cell r="X97" t="str">
            <v>04.12.1953</v>
          </cell>
          <cell r="Y97" t="str">
            <v>Fehim</v>
          </cell>
          <cell r="Z97" t="str">
            <v>Fatma</v>
          </cell>
          <cell r="AA97" t="str">
            <v xml:space="preserve">TR450001000813121534085004 </v>
          </cell>
          <cell r="AB97">
            <v>813</v>
          </cell>
          <cell r="AC97">
            <v>12153408</v>
          </cell>
          <cell r="AD97">
            <v>5004</v>
          </cell>
          <cell r="AE97" t="str">
            <v>00641425036</v>
          </cell>
          <cell r="AF97" t="str">
            <v>0804</v>
          </cell>
          <cell r="AG97" t="str">
            <v>00158007303244053</v>
          </cell>
        </row>
        <row r="98">
          <cell r="B98">
            <v>12616</v>
          </cell>
          <cell r="C98" t="str">
            <v>Cumali</v>
          </cell>
          <cell r="D98" t="str">
            <v>KÖSEN</v>
          </cell>
          <cell r="E98" t="str">
            <v>Memur</v>
          </cell>
          <cell r="H98">
            <v>42111</v>
          </cell>
          <cell r="J98">
            <v>9</v>
          </cell>
          <cell r="K98">
            <v>42013</v>
          </cell>
          <cell r="L98">
            <v>42231</v>
          </cell>
          <cell r="O98" t="str">
            <v>Hamidiye Mah. Fatih Cad. Dış Kapı No: 7C-9 İç Kapı No: 3 Kepez ÇANAKKALE</v>
          </cell>
          <cell r="P98" t="str">
            <v>217 11 55</v>
          </cell>
          <cell r="Q98" t="str">
            <v>0536 948 28 56</v>
          </cell>
          <cell r="R98">
            <v>14539325350</v>
          </cell>
          <cell r="S98">
            <v>74835233</v>
          </cell>
          <cell r="T98" t="str">
            <v>İstanbul Üniversitesi İlahiyat Fakültesi</v>
          </cell>
          <cell r="U98">
            <v>40968</v>
          </cell>
          <cell r="V98" t="str">
            <v>Lisans</v>
          </cell>
          <cell r="W98" t="str">
            <v>Besni</v>
          </cell>
          <cell r="X98">
            <v>27079</v>
          </cell>
          <cell r="Y98" t="str">
            <v>Ahmet Kemal</v>
          </cell>
          <cell r="Z98" t="str">
            <v>Vasiye</v>
          </cell>
          <cell r="AG98" t="str">
            <v>00158007302515418</v>
          </cell>
        </row>
        <row r="99">
          <cell r="B99">
            <v>7320</v>
          </cell>
          <cell r="C99" t="str">
            <v xml:space="preserve">Ceyhan </v>
          </cell>
          <cell r="D99" t="str">
            <v>DENİZ</v>
          </cell>
          <cell r="E99" t="str">
            <v>Şoför</v>
          </cell>
          <cell r="H99">
            <v>32272</v>
          </cell>
          <cell r="J99">
            <v>5</v>
          </cell>
          <cell r="K99" t="str">
            <v>4/3</v>
          </cell>
          <cell r="M99" t="str">
            <v>9 Kasım</v>
          </cell>
          <cell r="N99" t="str">
            <v>12 Nisan</v>
          </cell>
          <cell r="O99" t="str">
            <v xml:space="preserve">Esenler Mah.Adnan Menderes Cad. No: 9 Gülevler Sitesi B Blok D:4 </v>
          </cell>
          <cell r="P99" t="str">
            <v xml:space="preserve">217 11 55 </v>
          </cell>
          <cell r="Q99" t="str">
            <v xml:space="preserve">     213 55 30                       0 544 719 65 15 </v>
          </cell>
          <cell r="R99">
            <v>36178145588</v>
          </cell>
          <cell r="S99">
            <v>65131070</v>
          </cell>
          <cell r="T99" t="str">
            <v>Çanakkale Merkez Ortaokulu</v>
          </cell>
          <cell r="U99">
            <v>29028</v>
          </cell>
          <cell r="V99" t="str">
            <v>Ortaokul</v>
          </cell>
          <cell r="W99" t="str">
            <v>Pınarbaşı</v>
          </cell>
          <cell r="X99" t="str">
            <v>13.08.1968</v>
          </cell>
          <cell r="Y99" t="str">
            <v>S.Dündar</v>
          </cell>
          <cell r="Z99" t="str">
            <v>Behiye</v>
          </cell>
          <cell r="AA99" t="str">
            <v xml:space="preserve">TR590001000813425212785002 </v>
          </cell>
          <cell r="AB99">
            <v>813</v>
          </cell>
          <cell r="AC99">
            <v>42521278</v>
          </cell>
          <cell r="AD99">
            <v>5002</v>
          </cell>
          <cell r="AE99" t="str">
            <v>000648566517</v>
          </cell>
          <cell r="AF99" t="str">
            <v>0804</v>
          </cell>
          <cell r="AG99" t="str">
            <v>00158007303244062</v>
          </cell>
        </row>
        <row r="100">
          <cell r="B100">
            <v>6560</v>
          </cell>
          <cell r="C100" t="str">
            <v xml:space="preserve">Mehmet </v>
          </cell>
          <cell r="D100" t="str">
            <v>KAHRAMAN</v>
          </cell>
          <cell r="E100" t="str">
            <v>VHKİ</v>
          </cell>
          <cell r="H100">
            <v>30771</v>
          </cell>
          <cell r="J100">
            <v>3</v>
          </cell>
          <cell r="K100" t="str">
            <v>2/6</v>
          </cell>
          <cell r="M100" t="str">
            <v>15 Ağustos</v>
          </cell>
          <cell r="N100" t="str">
            <v>15 Ağustos</v>
          </cell>
          <cell r="O100" t="str">
            <v>Barbaros Mah.Levent Sok.No: 22/4 K:2 D:</v>
          </cell>
          <cell r="P100" t="str">
            <v xml:space="preserve">217 11 55 </v>
          </cell>
          <cell r="Q100" t="str">
            <v xml:space="preserve">     217 91 61                           0 544 617 91 61 </v>
          </cell>
          <cell r="R100">
            <v>34081215442</v>
          </cell>
          <cell r="S100">
            <v>61132016</v>
          </cell>
          <cell r="T100" t="str">
            <v>Çanakkale Lisesi</v>
          </cell>
          <cell r="U100">
            <v>29021</v>
          </cell>
          <cell r="V100" t="str">
            <v>Lise</v>
          </cell>
          <cell r="W100" t="str">
            <v>Ahmetçe</v>
          </cell>
          <cell r="X100" t="str">
            <v>16.07.1961</v>
          </cell>
          <cell r="Y100" t="str">
            <v>Süleyman</v>
          </cell>
          <cell r="Z100" t="str">
            <v>Ayşe</v>
          </cell>
          <cell r="AA100" t="str">
            <v xml:space="preserve">TR920001000813411582655002 </v>
          </cell>
          <cell r="AB100">
            <v>813</v>
          </cell>
          <cell r="AC100">
            <v>41158265</v>
          </cell>
          <cell r="AD100">
            <v>5002</v>
          </cell>
          <cell r="AE100" t="str">
            <v>000641424998</v>
          </cell>
          <cell r="AF100" t="str">
            <v>0804</v>
          </cell>
          <cell r="AG100" t="str">
            <v>00158007303244077</v>
          </cell>
        </row>
        <row r="101">
          <cell r="B101">
            <v>11135</v>
          </cell>
          <cell r="C101" t="str">
            <v xml:space="preserve">Amine </v>
          </cell>
          <cell r="D101" t="str">
            <v>ÖKSÜZ</v>
          </cell>
          <cell r="E101" t="str">
            <v>Memur</v>
          </cell>
          <cell r="H101">
            <v>41150</v>
          </cell>
          <cell r="J101">
            <v>8</v>
          </cell>
          <cell r="K101" t="str">
            <v>9/3</v>
          </cell>
          <cell r="L101">
            <v>41958</v>
          </cell>
          <cell r="M101" t="str">
            <v>15 Ağustos</v>
          </cell>
          <cell r="N101" t="str">
            <v>15 Ağustos</v>
          </cell>
          <cell r="O101" t="str">
            <v>Barbaros Mah. Eriş Sok. No:1/7 Ç.MERKEZ</v>
          </cell>
          <cell r="P101" t="str">
            <v xml:space="preserve">217 11 55 </v>
          </cell>
          <cell r="Q101" t="str">
            <v>0 544 601 47 09</v>
          </cell>
          <cell r="R101">
            <v>35542286094</v>
          </cell>
          <cell r="S101">
            <v>85801038</v>
          </cell>
          <cell r="T101" t="str">
            <v>Selçuk Üniversitesi Bankacılık ve Sigortacılık MYO Bankacılık Bölümü</v>
          </cell>
          <cell r="U101">
            <v>39678</v>
          </cell>
          <cell r="V101" t="str">
            <v>Ön Lisans</v>
          </cell>
          <cell r="W101" t="str">
            <v>Hazro</v>
          </cell>
          <cell r="X101" t="str">
            <v>27.08.1985</v>
          </cell>
          <cell r="Y101" t="str">
            <v>İmadeddin</v>
          </cell>
          <cell r="Z101" t="str">
            <v>Hediye</v>
          </cell>
          <cell r="AA101" t="str">
            <v xml:space="preserve">TR860001000813472984095005 </v>
          </cell>
          <cell r="AB101">
            <v>813</v>
          </cell>
          <cell r="AC101">
            <v>47298409</v>
          </cell>
          <cell r="AD101">
            <v>5005</v>
          </cell>
        </row>
        <row r="102">
          <cell r="B102">
            <v>44596</v>
          </cell>
          <cell r="C102" t="str">
            <v xml:space="preserve">İlker </v>
          </cell>
          <cell r="D102" t="str">
            <v>AKBAY</v>
          </cell>
          <cell r="E102" t="str">
            <v>Memur</v>
          </cell>
          <cell r="H102">
            <v>41396</v>
          </cell>
          <cell r="J102">
            <v>9</v>
          </cell>
          <cell r="K102" t="str">
            <v>9/2</v>
          </cell>
          <cell r="M102" t="str">
            <v>02 Kasım</v>
          </cell>
          <cell r="N102" t="str">
            <v>02 Kasım</v>
          </cell>
          <cell r="O102" t="str">
            <v>Barbaros Mah.Uyar Sok.Arda Apt no:17/4</v>
          </cell>
          <cell r="P102" t="str">
            <v>217 11 55</v>
          </cell>
          <cell r="Q102" t="str">
            <v>0 554 405 38 40</v>
          </cell>
          <cell r="R102">
            <v>16600732128</v>
          </cell>
          <cell r="S102">
            <v>88115116</v>
          </cell>
          <cell r="T102" t="str">
            <v>Ankara Üniv.Ev Ekonomisi Yüksekokulu Aile ve Tüketici Bilimleri Bölümü</v>
          </cell>
          <cell r="U102">
            <v>40571</v>
          </cell>
          <cell r="V102" t="str">
            <v>Lisans</v>
          </cell>
          <cell r="W102" t="str">
            <v>Karacabey</v>
          </cell>
          <cell r="X102">
            <v>32144</v>
          </cell>
          <cell r="Y102" t="str">
            <v xml:space="preserve">Mehmet </v>
          </cell>
          <cell r="Z102" t="str">
            <v>Mukadder</v>
          </cell>
          <cell r="AA102" t="str">
            <v xml:space="preserve">TR250001000813642811195001  </v>
          </cell>
          <cell r="AB102">
            <v>813</v>
          </cell>
          <cell r="AC102">
            <v>64281119</v>
          </cell>
          <cell r="AD102">
            <v>5001</v>
          </cell>
        </row>
        <row r="103">
          <cell r="B103">
            <v>7801</v>
          </cell>
          <cell r="C103" t="str">
            <v xml:space="preserve">Zeynel </v>
          </cell>
          <cell r="D103" t="str">
            <v>SEVENCAN</v>
          </cell>
          <cell r="E103" t="str">
            <v>İl Müdür Yrd.</v>
          </cell>
          <cell r="H103">
            <v>39765</v>
          </cell>
          <cell r="J103">
            <v>1</v>
          </cell>
          <cell r="K103" t="str">
            <v>1/4</v>
          </cell>
          <cell r="M103" t="str">
            <v>15 Nisan</v>
          </cell>
          <cell r="N103" t="str">
            <v>15 Nisan</v>
          </cell>
          <cell r="O103" t="str">
            <v>Cevatpaşa Mah. Piri Reis Cad. No : 73 / 7</v>
          </cell>
          <cell r="P103" t="str">
            <v xml:space="preserve">217 11 55 </v>
          </cell>
          <cell r="Q103" t="str">
            <v>213 47 42                            0 505 517 14 64</v>
          </cell>
          <cell r="R103">
            <v>18884623178</v>
          </cell>
          <cell r="S103">
            <v>55524084</v>
          </cell>
          <cell r="T103" t="str">
            <v>Gazi Üniversitesi Basın Yayın Yüksek Okulu  Gazetecilik       (4 yıl)</v>
          </cell>
          <cell r="U103">
            <v>30483</v>
          </cell>
          <cell r="V103" t="str">
            <v>Lisans</v>
          </cell>
          <cell r="W103" t="str">
            <v>Hacıbeştaş</v>
          </cell>
          <cell r="X103" t="str">
            <v>02.05.1955</v>
          </cell>
          <cell r="Y103" t="str">
            <v xml:space="preserve">Ali </v>
          </cell>
          <cell r="Z103" t="str">
            <v>Gülsüm</v>
          </cell>
          <cell r="AA103" t="str">
            <v xml:space="preserve">TR150001000813488458635002  </v>
          </cell>
          <cell r="AB103">
            <v>813</v>
          </cell>
          <cell r="AC103">
            <v>48845863</v>
          </cell>
          <cell r="AD103">
            <v>5002</v>
          </cell>
        </row>
        <row r="104">
          <cell r="B104">
            <v>44477</v>
          </cell>
          <cell r="C104" t="str">
            <v xml:space="preserve">Ceyhun </v>
          </cell>
          <cell r="D104" t="str">
            <v>SELÇUK</v>
          </cell>
          <cell r="E104" t="str">
            <v>Sözl.Pers.</v>
          </cell>
          <cell r="H104">
            <v>41394</v>
          </cell>
          <cell r="J104" t="str">
            <v>___</v>
          </cell>
          <cell r="K104" t="str">
            <v>___</v>
          </cell>
          <cell r="M104" t="str">
            <v>___</v>
          </cell>
          <cell r="N104" t="str">
            <v>___</v>
          </cell>
          <cell r="O104" t="str">
            <v>Barbaros Mah.Atatürk Cad.No:294/11</v>
          </cell>
          <cell r="P104" t="str">
            <v xml:space="preserve">217 11 55 </v>
          </cell>
          <cell r="Q104" t="str">
            <v>0 507 123 97 74</v>
          </cell>
          <cell r="R104">
            <v>38383616570</v>
          </cell>
          <cell r="S104" t="str">
            <v>___</v>
          </cell>
          <cell r="T104" t="str">
            <v>Trakya Üniversitesi Ziraat Fakultesi Ziraat Müh.Tarımsal yapılar ve sulama</v>
          </cell>
          <cell r="U104">
            <v>40604</v>
          </cell>
          <cell r="V104" t="str">
            <v>Lisans</v>
          </cell>
          <cell r="W104" t="str">
            <v>Bakırköy</v>
          </cell>
          <cell r="X104">
            <v>30969</v>
          </cell>
          <cell r="Y104" t="str">
            <v>Yılmaz</v>
          </cell>
          <cell r="Z104" t="str">
            <v>Hatice</v>
          </cell>
          <cell r="AA104" t="str">
            <v>TR930001000813450040655003</v>
          </cell>
          <cell r="AB104">
            <v>813</v>
          </cell>
          <cell r="AC104">
            <v>45004065</v>
          </cell>
          <cell r="AD104">
            <v>5003</v>
          </cell>
        </row>
        <row r="105">
          <cell r="B105">
            <v>42058</v>
          </cell>
          <cell r="C105" t="str">
            <v xml:space="preserve">Ebru  </v>
          </cell>
          <cell r="D105" t="str">
            <v>ŞAHİN</v>
          </cell>
          <cell r="E105" t="str">
            <v>İMD</v>
          </cell>
          <cell r="H105">
            <v>41096</v>
          </cell>
          <cell r="J105">
            <v>8</v>
          </cell>
          <cell r="K105" t="str">
            <v>8/1</v>
          </cell>
          <cell r="L105" t="str">
            <v>15 Ağustos</v>
          </cell>
          <cell r="M105" t="str">
            <v>27 Temmuz</v>
          </cell>
          <cell r="N105" t="str">
            <v>27 Temmuz</v>
          </cell>
          <cell r="O105" t="str">
            <v>CEVATPAŞA MAH. ATATÜRK CAD. NO:15 KAT:1 DAİRE:1</v>
          </cell>
          <cell r="P105" t="str">
            <v xml:space="preserve">217 11 55 </v>
          </cell>
          <cell r="Q105" t="str">
            <v>542 74 16                                 0 544 542 74 16</v>
          </cell>
          <cell r="R105">
            <v>32608263426</v>
          </cell>
          <cell r="S105">
            <v>85142064</v>
          </cell>
          <cell r="T105" t="str">
            <v>Hacettepe Üniversitesi Eğitim Fakültesi Fizik Bölümü</v>
          </cell>
          <cell r="U105">
            <v>40336</v>
          </cell>
          <cell r="V105" t="str">
            <v>Lisans</v>
          </cell>
          <cell r="W105" t="str">
            <v>Lapseki</v>
          </cell>
          <cell r="X105">
            <v>31118</v>
          </cell>
          <cell r="Y105" t="str">
            <v>Ali Önder</v>
          </cell>
          <cell r="Z105" t="str">
            <v>Habibe</v>
          </cell>
          <cell r="AA105" t="str">
            <v xml:space="preserve">TR120001000813483571725004 </v>
          </cell>
          <cell r="AB105">
            <v>813</v>
          </cell>
          <cell r="AC105">
            <v>48357172</v>
          </cell>
          <cell r="AD105">
            <v>5004</v>
          </cell>
        </row>
        <row r="106">
          <cell r="B106" t="str">
            <v> 40820</v>
          </cell>
          <cell r="C106" t="str">
            <v xml:space="preserve">Necati Günay </v>
          </cell>
          <cell r="D106" t="str">
            <v>ÖZTÜRK</v>
          </cell>
          <cell r="E106" t="str">
            <v>İMD</v>
          </cell>
          <cell r="H106">
            <v>41004</v>
          </cell>
          <cell r="J106">
            <v>8</v>
          </cell>
          <cell r="K106" t="str">
            <v>8/1</v>
          </cell>
          <cell r="M106" t="str">
            <v>05 Nisan</v>
          </cell>
          <cell r="N106" t="str">
            <v>05 Nisan</v>
          </cell>
          <cell r="O106" t="str">
            <v>Barbaros Mah. Sarıçay Çıkmazı Sk. Ayşegül Apt. No:11/15 D:8 ÇANAKKALE</v>
          </cell>
          <cell r="P106" t="str">
            <v xml:space="preserve">217 11 55 </v>
          </cell>
          <cell r="Q106" t="str">
            <v>0 506 642 37 29</v>
          </cell>
          <cell r="R106">
            <v>40492978890</v>
          </cell>
          <cell r="S106">
            <v>83378129</v>
          </cell>
          <cell r="T106" t="str">
            <v>Ankara Üniversitesi Fen Fakültesi Matematik Bölümü</v>
          </cell>
          <cell r="U106">
            <v>38532</v>
          </cell>
          <cell r="V106" t="str">
            <v>Lisans</v>
          </cell>
          <cell r="W106" t="str">
            <v>Samsun/  Terme</v>
          </cell>
          <cell r="X106" t="str">
            <v>05.05.1983</v>
          </cell>
          <cell r="Y106" t="str">
            <v>Eyüp</v>
          </cell>
          <cell r="Z106" t="str">
            <v>Ayşe</v>
          </cell>
          <cell r="AA106" t="str">
            <v xml:space="preserve">TR170001000813035238165003 </v>
          </cell>
          <cell r="AB106">
            <v>813</v>
          </cell>
          <cell r="AC106">
            <v>3523816</v>
          </cell>
          <cell r="AD106">
            <v>5003</v>
          </cell>
        </row>
        <row r="107">
          <cell r="B107" t="str">
            <v>40005</v>
          </cell>
          <cell r="C107" t="str">
            <v xml:space="preserve">Mustafa </v>
          </cell>
          <cell r="D107" t="str">
            <v>YILDIRIM</v>
          </cell>
          <cell r="E107" t="str">
            <v>İMD</v>
          </cell>
          <cell r="H107">
            <v>41002</v>
          </cell>
          <cell r="J107" t="str">
            <v>___</v>
          </cell>
          <cell r="K107" t="str">
            <v>___</v>
          </cell>
          <cell r="M107" t="str">
            <v>___</v>
          </cell>
          <cell r="N107" t="str">
            <v>___</v>
          </cell>
          <cell r="O107" t="str">
            <v>Barbaros MahçProf Dr.Ahmet Taner Kışlalı Sokak Erbil Sit.A.Blok D.16</v>
          </cell>
          <cell r="P107" t="str">
            <v xml:space="preserve">217 11 55 </v>
          </cell>
          <cell r="Q107" t="str">
            <v>0 537 020 5001</v>
          </cell>
          <cell r="R107">
            <v>22402082460</v>
          </cell>
          <cell r="S107" t="str">
            <v>___</v>
          </cell>
          <cell r="T107" t="str">
            <v>Muğla Üniversitesi Fen Edebiyat Fakültesi Matematik Bölümü (Y.Lisans)</v>
          </cell>
          <cell r="U107">
            <v>39479</v>
          </cell>
          <cell r="V107" t="str">
            <v>Y.Lisans</v>
          </cell>
          <cell r="W107" t="str">
            <v>Adıyaman</v>
          </cell>
          <cell r="X107">
            <v>29652</v>
          </cell>
          <cell r="Y107" t="str">
            <v xml:space="preserve">Mehmet </v>
          </cell>
          <cell r="Z107" t="str">
            <v>Perzimelek</v>
          </cell>
          <cell r="AA107" t="str">
            <v xml:space="preserve">TR120001000813357680815003 </v>
          </cell>
          <cell r="AB107">
            <v>813</v>
          </cell>
          <cell r="AC107">
            <v>35768081</v>
          </cell>
          <cell r="AD107">
            <v>5003</v>
          </cell>
        </row>
        <row r="108">
          <cell r="B108">
            <v>44597</v>
          </cell>
          <cell r="C108" t="str">
            <v>Ufuk</v>
          </cell>
          <cell r="D108" t="str">
            <v>YILMAZ</v>
          </cell>
          <cell r="E108" t="str">
            <v>Büro Personeli</v>
          </cell>
          <cell r="H108">
            <v>41396</v>
          </cell>
          <cell r="J108" t="str">
            <v>___</v>
          </cell>
          <cell r="K108" t="str">
            <v>___</v>
          </cell>
          <cell r="M108" t="str">
            <v>___</v>
          </cell>
          <cell r="N108" t="str">
            <v>___</v>
          </cell>
          <cell r="O108" t="str">
            <v>Barbaros Mah.Uyar Sok.Arda Apt.No.17 D.4 ÇANAKKALE</v>
          </cell>
          <cell r="P108" t="str">
            <v>217 11 55</v>
          </cell>
          <cell r="Q108" t="str">
            <v>0 532 136 79 40</v>
          </cell>
          <cell r="R108">
            <v>25726844424</v>
          </cell>
          <cell r="S108" t="str">
            <v>___</v>
          </cell>
          <cell r="T108" t="str">
            <v>Anadolu Üniv.Pazarlama ve Dış Ticaret Bölümü</v>
          </cell>
          <cell r="U108">
            <v>40798</v>
          </cell>
          <cell r="V108" t="str">
            <v>Ön Lisans</v>
          </cell>
          <cell r="W108" t="str">
            <v>İskenderun</v>
          </cell>
          <cell r="X108">
            <v>31592</v>
          </cell>
          <cell r="Y108" t="str">
            <v>Nuruttin</v>
          </cell>
          <cell r="Z108" t="str">
            <v>Emsal</v>
          </cell>
          <cell r="AA108" t="str">
            <v xml:space="preserve">TR160001000813420035785002  </v>
          </cell>
          <cell r="AB108">
            <v>813</v>
          </cell>
          <cell r="AC108">
            <v>42003578</v>
          </cell>
          <cell r="AD108">
            <v>5002</v>
          </cell>
        </row>
        <row r="109">
          <cell r="B109">
            <v>11622</v>
          </cell>
          <cell r="C109" t="str">
            <v xml:space="preserve">Tamer </v>
          </cell>
          <cell r="D109" t="str">
            <v>HALİS</v>
          </cell>
          <cell r="E109" t="str">
            <v>Memur</v>
          </cell>
          <cell r="H109">
            <v>41005</v>
          </cell>
          <cell r="J109">
            <v>7</v>
          </cell>
          <cell r="K109" t="str">
            <v>9/3</v>
          </cell>
          <cell r="M109" t="str">
            <v>03 Kasım</v>
          </cell>
          <cell r="N109" t="str">
            <v>03 Kasım</v>
          </cell>
          <cell r="O109" t="str">
            <v>Esenler Mah.Ahmet Piriştina Cad. Ferhatlar Sit.B Blok D.12</v>
          </cell>
          <cell r="P109" t="str">
            <v xml:space="preserve">217 11 55 </v>
          </cell>
          <cell r="Q109" t="str">
            <v>0 544 784 69 27</v>
          </cell>
          <cell r="R109">
            <v>25349197808</v>
          </cell>
          <cell r="S109">
            <v>81526170</v>
          </cell>
          <cell r="T109" t="str">
            <v>Çanakkale 18 Mart Ünviversitesi Biga İİBF Uluslararası İlişkiler Bölümü</v>
          </cell>
          <cell r="U109">
            <v>39972</v>
          </cell>
          <cell r="V109" t="str">
            <v>Lisans</v>
          </cell>
          <cell r="W109" t="str">
            <v>Kırşehir</v>
          </cell>
          <cell r="X109">
            <v>29936</v>
          </cell>
          <cell r="Y109" t="str">
            <v>Gülgül</v>
          </cell>
          <cell r="Z109" t="str">
            <v>Muammer</v>
          </cell>
          <cell r="AA109" t="str">
            <v xml:space="preserve">TR550001000901113923875002 </v>
          </cell>
          <cell r="AB109">
            <v>901</v>
          </cell>
          <cell r="AC109">
            <v>11392387</v>
          </cell>
          <cell r="AD109">
            <v>5002</v>
          </cell>
        </row>
        <row r="110">
          <cell r="B110">
            <v>41742</v>
          </cell>
          <cell r="C110" t="str">
            <v xml:space="preserve">Nevzat </v>
          </cell>
          <cell r="D110" t="str">
            <v>DOĞAN</v>
          </cell>
          <cell r="E110" t="str">
            <v>İMD</v>
          </cell>
          <cell r="H110">
            <v>41010</v>
          </cell>
          <cell r="J110" t="str">
            <v>___</v>
          </cell>
          <cell r="K110" t="str">
            <v>___</v>
          </cell>
          <cell r="M110" t="str">
            <v>___</v>
          </cell>
          <cell r="N110" t="str">
            <v>___</v>
          </cell>
          <cell r="O110" t="str">
            <v>Cevatpaşa Mah. Evliya Çelebi Sk. No: 8/7 ÇANAKKALE</v>
          </cell>
          <cell r="P110" t="str">
            <v xml:space="preserve">217 11 55 </v>
          </cell>
          <cell r="Q110" t="str">
            <v>0 544 481 8607</v>
          </cell>
          <cell r="R110">
            <v>29474226792</v>
          </cell>
          <cell r="S110" t="str">
            <v>___</v>
          </cell>
          <cell r="T110" t="str">
            <v>Gazi Üniv.Kastamonu Eğitim Fak. Fen Bilg.Öğrt.</v>
          </cell>
          <cell r="U110">
            <v>39244</v>
          </cell>
          <cell r="V110" t="str">
            <v>Lisans</v>
          </cell>
          <cell r="W110" t="str">
            <v>Mardin/  Derik</v>
          </cell>
          <cell r="X110" t="str">
            <v>06.01.1984</v>
          </cell>
          <cell r="Y110" t="str">
            <v>Yusuf</v>
          </cell>
          <cell r="Z110" t="str">
            <v>Sultan</v>
          </cell>
          <cell r="AA110" t="str">
            <v xml:space="preserve">TR340001000813140534665004 </v>
          </cell>
          <cell r="AB110">
            <v>813</v>
          </cell>
          <cell r="AC110">
            <v>14053466</v>
          </cell>
          <cell r="AD110">
            <v>5004</v>
          </cell>
        </row>
        <row r="111">
          <cell r="B111">
            <v>10710</v>
          </cell>
          <cell r="C111" t="str">
            <v xml:space="preserve">Yasin </v>
          </cell>
          <cell r="D111" t="str">
            <v>ARLI</v>
          </cell>
          <cell r="E111" t="str">
            <v>Memur</v>
          </cell>
          <cell r="H111">
            <v>40858</v>
          </cell>
          <cell r="J111">
            <v>10</v>
          </cell>
          <cell r="K111" t="str">
            <v>10/3</v>
          </cell>
          <cell r="M111" t="str">
            <v>11 Kasım</v>
          </cell>
          <cell r="N111" t="str">
            <v>11 Kasım</v>
          </cell>
          <cell r="O111" t="str">
            <v>İsmetpaşa Mah. Asafpaşa Cad. No:45 A. Özgen Apt. D:1 Merkez/ÇANAKKALE</v>
          </cell>
          <cell r="P111" t="str">
            <v xml:space="preserve">217 11 55 </v>
          </cell>
          <cell r="Q111" t="str">
            <v>0 534 670 24 87</v>
          </cell>
          <cell r="R111">
            <v>25777348902</v>
          </cell>
          <cell r="S111">
            <v>87923018</v>
          </cell>
          <cell r="T111" t="str">
            <v>Fırat Ü. Sosyal Bilimler MYO Muhasebe (2 yıl)</v>
          </cell>
          <cell r="U111">
            <v>39639</v>
          </cell>
          <cell r="V111" t="str">
            <v>Ön Lisans</v>
          </cell>
          <cell r="W111" t="str">
            <v>Karlıova</v>
          </cell>
          <cell r="X111" t="str">
            <v>10.02.1987</v>
          </cell>
          <cell r="Y111" t="str">
            <v>Memet</v>
          </cell>
          <cell r="Z111" t="str">
            <v>Sariye</v>
          </cell>
          <cell r="AA111" t="str">
            <v xml:space="preserve">TR680001000813472791105002 </v>
          </cell>
          <cell r="AB111">
            <v>813</v>
          </cell>
          <cell r="AC111">
            <v>47279110</v>
          </cell>
          <cell r="AD111">
            <v>5002</v>
          </cell>
        </row>
        <row r="112">
          <cell r="B112" t="str">
            <v xml:space="preserve"> 40819 </v>
          </cell>
          <cell r="C112" t="str">
            <v xml:space="preserve">Öznur </v>
          </cell>
          <cell r="D112" t="str">
            <v>ÖZKAN</v>
          </cell>
          <cell r="E112" t="str">
            <v>İMD</v>
          </cell>
          <cell r="H112">
            <v>41004</v>
          </cell>
          <cell r="J112" t="str">
            <v>___</v>
          </cell>
          <cell r="K112" t="str">
            <v>___</v>
          </cell>
          <cell r="M112" t="str">
            <v>___</v>
          </cell>
          <cell r="N112" t="str">
            <v>___</v>
          </cell>
          <cell r="O112" t="str">
            <v>Barbaros Mah. Şekerpınar Cad.Büklüm Sokak No.1 Hasret Sit. B 3-D.5 Ç.KALE</v>
          </cell>
          <cell r="Q112" t="str">
            <v>0 542 315 69 68</v>
          </cell>
          <cell r="R112">
            <v>38413062018</v>
          </cell>
          <cell r="S112" t="str">
            <v>___</v>
          </cell>
          <cell r="T112" t="str">
            <v>İstanbul Üniversitesi Orman Fakultesi</v>
          </cell>
          <cell r="V112" t="str">
            <v>Lisans</v>
          </cell>
          <cell r="W112" t="str">
            <v xml:space="preserve">Çanakkale </v>
          </cell>
          <cell r="X112" t="str">
            <v>19.07.1986</v>
          </cell>
          <cell r="Y112" t="str">
            <v>Necdet</v>
          </cell>
          <cell r="Z112" t="str">
            <v>Gülizar</v>
          </cell>
          <cell r="AA112" t="str">
            <v xml:space="preserve">TR030001000813407894555002 </v>
          </cell>
          <cell r="AB112">
            <v>813</v>
          </cell>
          <cell r="AC112">
            <v>40789455</v>
          </cell>
          <cell r="AD112">
            <v>5002</v>
          </cell>
        </row>
        <row r="113">
          <cell r="B113">
            <v>10708</v>
          </cell>
          <cell r="C113" t="str">
            <v xml:space="preserve">Özcan </v>
          </cell>
          <cell r="D113" t="str">
            <v>DALKIRAN</v>
          </cell>
          <cell r="E113" t="str">
            <v>Büro Personeli</v>
          </cell>
          <cell r="J113">
            <v>9</v>
          </cell>
          <cell r="K113" t="str">
            <v>9/1</v>
          </cell>
          <cell r="M113" t="str">
            <v>03 Kasım</v>
          </cell>
          <cell r="N113" t="str">
            <v>03 Kasım</v>
          </cell>
          <cell r="O113" t="str">
            <v>Cumhuriyet Mh. Altay Sk. No:12 Lapseki / ÇANAKKALE</v>
          </cell>
          <cell r="P113" t="str">
            <v xml:space="preserve">217 11 55 </v>
          </cell>
          <cell r="Q113" t="str">
            <v>0 506 761 21 23</v>
          </cell>
          <cell r="R113">
            <v>13828889030</v>
          </cell>
          <cell r="T113" t="str">
            <v>Gazi Ü. İİBF İktisat (4 yıl)</v>
          </cell>
          <cell r="V113" t="str">
            <v>Lisans</v>
          </cell>
          <cell r="W113" t="str">
            <v>Lapseki</v>
          </cell>
          <cell r="X113" t="str">
            <v>01.01.1985</v>
          </cell>
          <cell r="Y113" t="str">
            <v xml:space="preserve">Ali </v>
          </cell>
          <cell r="Z113" t="str">
            <v>Kadriye</v>
          </cell>
          <cell r="AA113" t="str">
            <v xml:space="preserve">TR500001000813420219405002 </v>
          </cell>
          <cell r="AB113">
            <v>813</v>
          </cell>
          <cell r="AC113">
            <v>42021940</v>
          </cell>
          <cell r="AD113">
            <v>5002</v>
          </cell>
        </row>
        <row r="114">
          <cell r="B114">
            <v>809</v>
          </cell>
          <cell r="C114" t="str">
            <v xml:space="preserve">Esra </v>
          </cell>
          <cell r="D114" t="str">
            <v>YILDIZ</v>
          </cell>
          <cell r="E114" t="str">
            <v>Büro Personeli</v>
          </cell>
          <cell r="J114" t="str">
            <v>___</v>
          </cell>
          <cell r="K114" t="str">
            <v>___</v>
          </cell>
          <cell r="M114" t="str">
            <v>___</v>
          </cell>
          <cell r="N114" t="str">
            <v>___</v>
          </cell>
          <cell r="O114" t="str">
            <v>Atatürk Mh. Dursun  Divarcı Sk. No: 4 Soma / MANİSA</v>
          </cell>
          <cell r="P114" t="str">
            <v xml:space="preserve">217 11 55 </v>
          </cell>
          <cell r="Q114" t="str">
            <v>0 554 629 31 41</v>
          </cell>
          <cell r="R114">
            <v>20590472964</v>
          </cell>
          <cell r="T114" t="str">
            <v>Adnan Menderes Ü. Nazilli İİBF İşletme (4 yıl)</v>
          </cell>
          <cell r="V114" t="str">
            <v>Lisans</v>
          </cell>
          <cell r="W114" t="str">
            <v>İvrindi</v>
          </cell>
          <cell r="X114" t="str">
            <v>03.04.1987</v>
          </cell>
          <cell r="Y114" t="str">
            <v>Şakir</v>
          </cell>
          <cell r="Z114" t="str">
            <v>Güldane</v>
          </cell>
          <cell r="AA114" t="str">
            <v xml:space="preserve">TR500001000813493327335002 </v>
          </cell>
          <cell r="AB114">
            <v>813</v>
          </cell>
          <cell r="AC114">
            <v>49332733</v>
          </cell>
          <cell r="AD114">
            <v>5002</v>
          </cell>
        </row>
        <row r="115">
          <cell r="B115">
            <v>8698</v>
          </cell>
          <cell r="C115" t="str">
            <v>R.Ozan</v>
          </cell>
          <cell r="D115" t="str">
            <v>KARABULUT</v>
          </cell>
          <cell r="E115" t="str">
            <v>Bilgisayar İşletmeni</v>
          </cell>
          <cell r="J115">
            <v>3</v>
          </cell>
          <cell r="K115" t="str">
            <v>3/1</v>
          </cell>
          <cell r="M115" t="str">
            <v>15 Ağustos</v>
          </cell>
          <cell r="N115" t="str">
            <v>6 Ağustos</v>
          </cell>
          <cell r="O115" t="str">
            <v>Abide Sitesi B Blok Kat:5 No: 9 İNTEPE</v>
          </cell>
          <cell r="P115" t="str">
            <v xml:space="preserve">217 11 55 </v>
          </cell>
          <cell r="Q115" t="str">
            <v xml:space="preserve">      223 34 47                       0 544 230 72 97</v>
          </cell>
          <cell r="R115">
            <v>23723643088</v>
          </cell>
          <cell r="S115">
            <v>74495063</v>
          </cell>
          <cell r="T115" t="str">
            <v>A.Ü. Açık Öğretim Fakültesi-İşletme Bölümü- (4 yıl)</v>
          </cell>
          <cell r="V115" t="str">
            <v>Lisans</v>
          </cell>
          <cell r="W115" t="str">
            <v>Uşak</v>
          </cell>
          <cell r="X115" t="str">
            <v>17.11.1974</v>
          </cell>
          <cell r="Y115" t="str">
            <v>H.Hüseyin</v>
          </cell>
          <cell r="Z115" t="str">
            <v>Raziye</v>
          </cell>
          <cell r="AA115" t="str">
            <v xml:space="preserve">TR090001000813426214825002    </v>
          </cell>
          <cell r="AB115">
            <v>813</v>
          </cell>
          <cell r="AC115">
            <v>42621482</v>
          </cell>
          <cell r="AD115">
            <v>5002</v>
          </cell>
        </row>
        <row r="116">
          <cell r="B116">
            <v>9065</v>
          </cell>
          <cell r="C116" t="str">
            <v xml:space="preserve">Salih </v>
          </cell>
          <cell r="D116" t="str">
            <v>ÇAR</v>
          </cell>
          <cell r="E116" t="str">
            <v>VHKİ</v>
          </cell>
          <cell r="J116">
            <v>2</v>
          </cell>
          <cell r="K116" t="str">
            <v>2/1</v>
          </cell>
          <cell r="M116" t="str">
            <v>5 Kasım</v>
          </cell>
          <cell r="N116" t="str">
            <v>5 Kasım</v>
          </cell>
          <cell r="O116" t="str">
            <v>Esenler Mah.Çetin Emeç Cad.Ateş Sok.No: 14/2</v>
          </cell>
          <cell r="P116" t="str">
            <v xml:space="preserve">217 11 55 </v>
          </cell>
          <cell r="Q116" t="str">
            <v xml:space="preserve">     212 59 74                             0 505 469 43 06</v>
          </cell>
          <cell r="R116">
            <v>21010652164</v>
          </cell>
          <cell r="S116">
            <v>63136022</v>
          </cell>
          <cell r="T116" t="str">
            <v>M.A.E. Ticaret Meslek Lisesi</v>
          </cell>
          <cell r="V116" t="str">
            <v>Ticaret Lisesi</v>
          </cell>
          <cell r="W116" t="str">
            <v>Doğaca</v>
          </cell>
          <cell r="X116" t="str">
            <v>01.12.1963</v>
          </cell>
          <cell r="Y116" t="str">
            <v>Salih</v>
          </cell>
          <cell r="Z116" t="str">
            <v>Zeynep</v>
          </cell>
          <cell r="AA116" t="str">
            <v xml:space="preserve">TR910001000813483544065002 </v>
          </cell>
          <cell r="AB116">
            <v>813</v>
          </cell>
          <cell r="AC116">
            <v>48354406</v>
          </cell>
          <cell r="AD116">
            <v>5002</v>
          </cell>
        </row>
        <row r="117">
          <cell r="B117">
            <v>8010</v>
          </cell>
          <cell r="C117" t="str">
            <v xml:space="preserve">Nihal </v>
          </cell>
          <cell r="D117" t="str">
            <v>KALKAN</v>
          </cell>
          <cell r="E117" t="str">
            <v>Şef</v>
          </cell>
          <cell r="J117">
            <v>3</v>
          </cell>
          <cell r="K117" t="str">
            <v>3/1</v>
          </cell>
          <cell r="M117" t="str">
            <v>7 Temmuz</v>
          </cell>
          <cell r="N117" t="str">
            <v>15 Ağustos</v>
          </cell>
          <cell r="O117" t="str">
            <v>Cevatpaşa Mah.İnönü Cad. Maliye  Loj. 2. Blok  No:41/12</v>
          </cell>
          <cell r="P117" t="str">
            <v xml:space="preserve">217 11 55 </v>
          </cell>
          <cell r="Q117" t="str">
            <v>0505 212 92 07</v>
          </cell>
          <cell r="R117">
            <v>50713553874</v>
          </cell>
          <cell r="S117">
            <v>66831525</v>
          </cell>
          <cell r="T117" t="str">
            <v>Erciyes Üniversitesi Sağlık Hiz. M.Y.O (2 Yıl)</v>
          </cell>
          <cell r="V117" t="str">
            <v>Ön Lisans</v>
          </cell>
          <cell r="W117" t="str">
            <v xml:space="preserve">Malatya </v>
          </cell>
          <cell r="X117" t="str">
            <v>01.04.1966</v>
          </cell>
          <cell r="Y117" t="str">
            <v>Mithat</v>
          </cell>
          <cell r="Z117" t="str">
            <v>Perihan</v>
          </cell>
        </row>
        <row r="118">
          <cell r="B118">
            <v>430</v>
          </cell>
          <cell r="C118" t="str">
            <v xml:space="preserve">Nevin </v>
          </cell>
          <cell r="D118" t="str">
            <v>ERİTEN</v>
          </cell>
          <cell r="E118" t="str">
            <v>Büro Personeli</v>
          </cell>
          <cell r="J118" t="str">
            <v>___</v>
          </cell>
          <cell r="K118" t="str">
            <v>___</v>
          </cell>
          <cell r="M118" t="str">
            <v>___</v>
          </cell>
          <cell r="N118" t="str">
            <v>___</v>
          </cell>
          <cell r="O118" t="str">
            <v>Esenler Mah. Abdiipekçi Cad. No:74 Hazal Sitesi A Blok Kat:5 D:9</v>
          </cell>
          <cell r="P118" t="str">
            <v xml:space="preserve">217 11 55 </v>
          </cell>
          <cell r="Q118" t="str">
            <v>212 24 37                                               0 542 786 15 13</v>
          </cell>
          <cell r="R118">
            <v>24809695700</v>
          </cell>
          <cell r="T118" t="str">
            <v>Karadeniz  Teknik Üniversitesi İİBF İşletmeBölümü (4 yıl)</v>
          </cell>
          <cell r="V118" t="str">
            <v>Lisans</v>
          </cell>
          <cell r="W118" t="str">
            <v>Safranbolu</v>
          </cell>
          <cell r="X118" t="str">
            <v>02.08.1978</v>
          </cell>
          <cell r="Y118" t="str">
            <v>Osman</v>
          </cell>
          <cell r="Z118" t="str">
            <v>Nermin</v>
          </cell>
        </row>
        <row r="119">
          <cell r="B119">
            <v>8418</v>
          </cell>
          <cell r="C119" t="str">
            <v>Fazıl</v>
          </cell>
          <cell r="D119" t="str">
            <v>ÇOBAN</v>
          </cell>
          <cell r="E119" t="str">
            <v>Muhasebeci</v>
          </cell>
          <cell r="J119">
            <v>1</v>
          </cell>
          <cell r="K119" t="str">
            <v>1/3</v>
          </cell>
          <cell r="M119" t="str">
            <v>___</v>
          </cell>
          <cell r="N119" t="str">
            <v>___</v>
          </cell>
          <cell r="R119">
            <v>41278998378</v>
          </cell>
          <cell r="S119">
            <v>64782010</v>
          </cell>
          <cell r="T119" t="str">
            <v>A.Ü. Açık Öğretim Fakültesi-İş İdaresi Bölümü- (4 yıl)</v>
          </cell>
          <cell r="V119" t="str">
            <v>Lisans</v>
          </cell>
          <cell r="W119" t="str">
            <v>Artova</v>
          </cell>
          <cell r="X119" t="str">
            <v>15.06.1964</v>
          </cell>
          <cell r="Y119" t="str">
            <v>Ali</v>
          </cell>
          <cell r="Z119" t="str">
            <v>Keziban</v>
          </cell>
        </row>
        <row r="120">
          <cell r="B120">
            <v>390</v>
          </cell>
          <cell r="C120" t="str">
            <v>Saygün</v>
          </cell>
          <cell r="D120" t="str">
            <v>ÇEVİK</v>
          </cell>
          <cell r="E120" t="str">
            <v>Büro Personeli</v>
          </cell>
          <cell r="J120" t="str">
            <v>___</v>
          </cell>
          <cell r="K120" t="str">
            <v>___</v>
          </cell>
          <cell r="M120" t="str">
            <v>___</v>
          </cell>
          <cell r="N120" t="str">
            <v>___</v>
          </cell>
          <cell r="O120" t="str">
            <v>Cevatpaşa Mah. Eczacı Rıfat Günvar Sk. Rıza Balcı Apt. No:15/9</v>
          </cell>
          <cell r="P120" t="str">
            <v xml:space="preserve">217 11 55 </v>
          </cell>
          <cell r="Q120" t="str">
            <v>213 13 21                                                0 538 629 37 57</v>
          </cell>
          <cell r="R120">
            <v>59521167310</v>
          </cell>
          <cell r="T120" t="str">
            <v>A.Ü. Açık Öğretim Fakültesi-İşletme Bölümü- (4 yıl)</v>
          </cell>
          <cell r="V120" t="str">
            <v>Lisans</v>
          </cell>
          <cell r="W120" t="str">
            <v>Alaşehir</v>
          </cell>
          <cell r="X120" t="str">
            <v>18.11.1980</v>
          </cell>
          <cell r="Y120" t="str">
            <v>Süleyman</v>
          </cell>
          <cell r="Z120" t="str">
            <v>Şehriban</v>
          </cell>
        </row>
        <row r="121">
          <cell r="B121">
            <v>6082</v>
          </cell>
          <cell r="C121" t="str">
            <v>Mevlüt</v>
          </cell>
          <cell r="D121" t="str">
            <v>UÇAR</v>
          </cell>
          <cell r="E121" t="str">
            <v>İl Müdür Yrd.</v>
          </cell>
          <cell r="J121">
            <v>1</v>
          </cell>
          <cell r="K121" t="str">
            <v>1/4</v>
          </cell>
          <cell r="M121" t="str">
            <v>5 Mart</v>
          </cell>
          <cell r="N121" t="str">
            <v>5 Mart</v>
          </cell>
          <cell r="O121" t="str">
            <v>Cevatpaşa Mah. 3.Bahçe Sok. No:4 /11    ÇANAKKALE</v>
          </cell>
          <cell r="P121" t="str">
            <v xml:space="preserve">217 11 55 </v>
          </cell>
          <cell r="Q121" t="str">
            <v>0 505 242 38 99</v>
          </cell>
          <cell r="R121">
            <v>13565384690</v>
          </cell>
          <cell r="S121">
            <v>50475152</v>
          </cell>
          <cell r="T121" t="str">
            <v>A.Ü. Açık Öğretim Fakültesi-İş İdaresi Bölümü- (4 yıl)</v>
          </cell>
          <cell r="V121" t="str">
            <v>Lisans</v>
          </cell>
          <cell r="W121" t="str">
            <v>Arak</v>
          </cell>
          <cell r="X121" t="str">
            <v>25.03.1950</v>
          </cell>
          <cell r="Y121" t="str">
            <v>Mustafa</v>
          </cell>
          <cell r="Z121" t="str">
            <v>Nazife</v>
          </cell>
        </row>
        <row r="122">
          <cell r="B122">
            <v>9577</v>
          </cell>
          <cell r="C122" t="str">
            <v>Şirin</v>
          </cell>
          <cell r="D122" t="str">
            <v>ÖZGÜR DEMİREL</v>
          </cell>
          <cell r="E122" t="str">
            <v>VHKİ</v>
          </cell>
          <cell r="J122">
            <v>10</v>
          </cell>
          <cell r="K122" t="str">
            <v>10/2</v>
          </cell>
          <cell r="M122" t="str">
            <v>___</v>
          </cell>
          <cell r="N122" t="str">
            <v>___</v>
          </cell>
          <cell r="R122">
            <v>26029004812</v>
          </cell>
          <cell r="S122">
            <v>82501044</v>
          </cell>
          <cell r="T122" t="str">
            <v>K.T.Ü. Ordu M.Y.O. Halkla İlişkiler (2 Yıl)</v>
          </cell>
          <cell r="V122" t="str">
            <v>Ön Lisans</v>
          </cell>
          <cell r="W122" t="str">
            <v>Dazkırı</v>
          </cell>
          <cell r="X122" t="str">
            <v>27.03.1982</v>
          </cell>
          <cell r="Y122" t="str">
            <v>Bayram</v>
          </cell>
          <cell r="Z122" t="str">
            <v>Hatice</v>
          </cell>
        </row>
        <row r="123">
          <cell r="B123">
            <v>5881</v>
          </cell>
          <cell r="C123" t="str">
            <v xml:space="preserve">Zihni </v>
          </cell>
          <cell r="D123" t="str">
            <v>YALÇIN</v>
          </cell>
          <cell r="E123" t="str">
            <v>İl Müdürü</v>
          </cell>
          <cell r="H123">
            <v>39666</v>
          </cell>
          <cell r="J123">
            <v>1</v>
          </cell>
          <cell r="K123" t="str">
            <v>1/4</v>
          </cell>
          <cell r="M123" t="str">
            <v>15 Ağustos</v>
          </cell>
          <cell r="N123" t="str">
            <v>15 Ağustos</v>
          </cell>
          <cell r="O123" t="str">
            <v>İŞKUR İl Müdürlüğü</v>
          </cell>
          <cell r="P123" t="str">
            <v xml:space="preserve">217 45 05 </v>
          </cell>
          <cell r="Q123" t="str">
            <v>0 505 251 48 85</v>
          </cell>
          <cell r="R123">
            <v>43438216810</v>
          </cell>
          <cell r="S123">
            <v>55745066</v>
          </cell>
          <cell r="T123" t="str">
            <v>A.Ü. Açık Öğretim Fakültesi-İşletme Bölümü- (4 yıl)</v>
          </cell>
          <cell r="V123" t="str">
            <v>Lisans</v>
          </cell>
          <cell r="W123" t="str">
            <v>Unaca</v>
          </cell>
          <cell r="X123">
            <v>20158</v>
          </cell>
          <cell r="Y123" t="str">
            <v>Mustafa</v>
          </cell>
          <cell r="Z123" t="str">
            <v>Hanife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2"/>
  <sheetViews>
    <sheetView tabSelected="1" zoomScale="115" zoomScaleNormal="115" workbookViewId="0">
      <selection activeCell="D1" sqref="D1:G4"/>
    </sheetView>
  </sheetViews>
  <sheetFormatPr defaultRowHeight="12.75" x14ac:dyDescent="0.25"/>
  <cols>
    <col min="1" max="1" width="4.7109375" style="2" customWidth="1"/>
    <col min="2" max="2" width="7.28515625" style="2" bestFit="1" customWidth="1"/>
    <col min="3" max="3" width="20.5703125" style="3" customWidth="1"/>
    <col min="4" max="4" width="22" style="1" customWidth="1"/>
    <col min="5" max="5" width="18.7109375" style="1" customWidth="1"/>
    <col min="6" max="6" width="29.140625" style="6" customWidth="1"/>
    <col min="7" max="7" width="12.7109375" style="4" customWidth="1"/>
    <col min="8" max="8" width="12.5703125" style="4" customWidth="1"/>
    <col min="9" max="9" width="12.7109375" style="4" customWidth="1"/>
    <col min="10" max="16384" width="9.140625" style="1"/>
  </cols>
  <sheetData>
    <row r="1" spans="1:9" ht="15" customHeight="1" x14ac:dyDescent="0.25">
      <c r="A1" s="18"/>
      <c r="B1" s="18"/>
      <c r="C1" s="18"/>
      <c r="D1" s="24" t="s">
        <v>19</v>
      </c>
      <c r="E1" s="25"/>
      <c r="F1" s="25"/>
      <c r="G1" s="25"/>
      <c r="H1" s="13" t="s">
        <v>14</v>
      </c>
      <c r="I1" s="14" t="s">
        <v>20</v>
      </c>
    </row>
    <row r="2" spans="1:9" x14ac:dyDescent="0.25">
      <c r="A2" s="18"/>
      <c r="B2" s="18"/>
      <c r="C2" s="18"/>
      <c r="D2" s="25"/>
      <c r="E2" s="25"/>
      <c r="F2" s="25"/>
      <c r="G2" s="25"/>
      <c r="H2" s="13" t="s">
        <v>15</v>
      </c>
      <c r="I2" s="15">
        <v>44491</v>
      </c>
    </row>
    <row r="3" spans="1:9" x14ac:dyDescent="0.25">
      <c r="A3" s="18"/>
      <c r="B3" s="18"/>
      <c r="C3" s="18"/>
      <c r="D3" s="25"/>
      <c r="E3" s="25"/>
      <c r="F3" s="25"/>
      <c r="G3" s="25"/>
      <c r="H3" s="13" t="s">
        <v>16</v>
      </c>
      <c r="I3" s="16" t="s">
        <v>17</v>
      </c>
    </row>
    <row r="4" spans="1:9" x14ac:dyDescent="0.25">
      <c r="A4" s="18"/>
      <c r="B4" s="18"/>
      <c r="C4" s="18"/>
      <c r="D4" s="25"/>
      <c r="E4" s="25"/>
      <c r="F4" s="25"/>
      <c r="G4" s="25"/>
      <c r="H4" s="13" t="s">
        <v>18</v>
      </c>
      <c r="I4" s="16">
        <v>0</v>
      </c>
    </row>
    <row r="5" spans="1:9" s="2" customFormat="1" ht="12.75" customHeight="1" x14ac:dyDescent="0.25">
      <c r="A5" s="22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1" t="s">
        <v>9</v>
      </c>
      <c r="G5" s="20" t="s">
        <v>5</v>
      </c>
      <c r="H5" s="20" t="s">
        <v>6</v>
      </c>
      <c r="I5" s="20" t="s">
        <v>7</v>
      </c>
    </row>
    <row r="6" spans="1:9" s="2" customFormat="1" x14ac:dyDescent="0.25">
      <c r="A6" s="22"/>
      <c r="B6" s="23"/>
      <c r="C6" s="23"/>
      <c r="D6" s="23"/>
      <c r="E6" s="23"/>
      <c r="F6" s="21"/>
      <c r="G6" s="20"/>
      <c r="H6" s="20"/>
      <c r="I6" s="20"/>
    </row>
    <row r="7" spans="1:9" s="2" customFormat="1" x14ac:dyDescent="0.25">
      <c r="A7" s="22"/>
      <c r="B7" s="23"/>
      <c r="C7" s="23"/>
      <c r="D7" s="23"/>
      <c r="E7" s="23"/>
      <c r="F7" s="21"/>
      <c r="G7" s="20"/>
      <c r="H7" s="20"/>
      <c r="I7" s="20"/>
    </row>
    <row r="8" spans="1:9" x14ac:dyDescent="0.2">
      <c r="A8" s="2">
        <v>1</v>
      </c>
      <c r="B8" s="8"/>
      <c r="C8" s="9"/>
      <c r="D8" s="10"/>
      <c r="E8" s="10"/>
      <c r="F8" s="11"/>
      <c r="G8" s="12"/>
      <c r="H8" s="12"/>
      <c r="I8" s="12"/>
    </row>
    <row r="9" spans="1:9" x14ac:dyDescent="0.2">
      <c r="A9" s="2">
        <v>2</v>
      </c>
      <c r="B9" s="8"/>
      <c r="C9" s="9"/>
      <c r="D9" s="10"/>
      <c r="E9" s="10"/>
      <c r="F9" s="11"/>
      <c r="G9" s="12"/>
      <c r="H9" s="12"/>
      <c r="I9" s="12"/>
    </row>
    <row r="10" spans="1:9" x14ac:dyDescent="0.2">
      <c r="A10" s="2">
        <v>3</v>
      </c>
      <c r="B10" s="8"/>
      <c r="C10" s="9"/>
      <c r="D10" s="10"/>
      <c r="E10" s="10"/>
      <c r="F10" s="11"/>
      <c r="G10" s="12"/>
      <c r="H10" s="12"/>
      <c r="I10" s="12"/>
    </row>
    <row r="11" spans="1:9" x14ac:dyDescent="0.2">
      <c r="A11" s="2">
        <v>4</v>
      </c>
      <c r="B11" s="8"/>
      <c r="C11" s="9"/>
      <c r="D11" s="10"/>
      <c r="E11" s="10"/>
      <c r="F11" s="11"/>
      <c r="G11" s="12"/>
      <c r="H11" s="12"/>
      <c r="I11" s="12"/>
    </row>
    <row r="12" spans="1:9" x14ac:dyDescent="0.2">
      <c r="A12" s="2">
        <v>5</v>
      </c>
      <c r="B12" s="8"/>
      <c r="C12" s="9"/>
      <c r="D12" s="10"/>
      <c r="E12" s="10"/>
      <c r="F12" s="11"/>
      <c r="G12" s="12"/>
      <c r="H12" s="12"/>
      <c r="I12" s="12"/>
    </row>
    <row r="13" spans="1:9" x14ac:dyDescent="0.2">
      <c r="A13" s="2">
        <v>6</v>
      </c>
      <c r="B13" s="8"/>
      <c r="C13" s="9"/>
      <c r="D13" s="10"/>
      <c r="E13" s="10"/>
      <c r="F13" s="11"/>
      <c r="G13" s="12"/>
      <c r="H13" s="12"/>
      <c r="I13" s="12"/>
    </row>
    <row r="14" spans="1:9" x14ac:dyDescent="0.2">
      <c r="A14" s="2">
        <v>7</v>
      </c>
      <c r="B14" s="8"/>
      <c r="C14" s="9"/>
      <c r="D14" s="10"/>
      <c r="E14" s="10"/>
      <c r="F14" s="11"/>
      <c r="G14" s="12"/>
      <c r="H14" s="12"/>
      <c r="I14" s="12"/>
    </row>
    <row r="15" spans="1:9" s="2" customFormat="1" ht="12.75" customHeight="1" x14ac:dyDescent="0.25">
      <c r="A15" s="2" t="str">
        <f>IF(B15&lt;&gt;"",#REF!+1,"")</f>
        <v/>
      </c>
      <c r="B15" s="1"/>
      <c r="C15" s="3" t="str">
        <f>UPPER(IF(B15&lt;&gt;"",VLOOKUP(B15,[1]pers.çizelge!$B$1:$AF$65536,2,0),""))</f>
        <v/>
      </c>
      <c r="D15" s="1" t="str">
        <f>UPPER(IF(B15&lt;&gt;"",VLOOKUP(B15,[1]pers.çizelge!$B$1:$AF$65536,3,0),""))</f>
        <v/>
      </c>
      <c r="E15" s="1" t="str">
        <f>IF(B15&lt;&gt;"",VLOOKUP(B15,[1]pers.çizelge!$B$1:$AF$65536,4,0),"")</f>
        <v/>
      </c>
      <c r="F15" s="7" t="s">
        <v>8</v>
      </c>
      <c r="G15" s="5">
        <f>SUM(G8:G14)</f>
        <v>0</v>
      </c>
      <c r="H15" s="5">
        <f>SUM(H8:H14)</f>
        <v>0</v>
      </c>
      <c r="I15" s="5">
        <f>SUM(I8:I14)</f>
        <v>0</v>
      </c>
    </row>
    <row r="16" spans="1:9" x14ac:dyDescent="0.25">
      <c r="A16" s="2" t="str">
        <f>IF(B16&lt;&gt;"",A15+1,"")</f>
        <v/>
      </c>
      <c r="B16" s="3"/>
      <c r="C16" s="3" t="str">
        <f>UPPER(IF(B16&lt;&gt;"",VLOOKUP(B16,[1]pers.çizelge!$B$1:$AF$65536,2,0),""))</f>
        <v/>
      </c>
      <c r="D16" s="1" t="str">
        <f>UPPER(IF(B16&lt;&gt;"",VLOOKUP(B16,[1]pers.çizelge!$B$1:$AF$65536,3,0),""))</f>
        <v/>
      </c>
      <c r="E16" s="1" t="str">
        <f>IF(B16&lt;&gt;"",VLOOKUP(B16,[1]pers.çizelge!$B$1:$AF$65536,4,0),"")</f>
        <v/>
      </c>
      <c r="F16" s="6" t="str">
        <f>IF(B16&lt;&gt;"",VLOOKUP(B16,[1]pers.çizelge!$B$1:$AG$65536,32,0),"")</f>
        <v/>
      </c>
      <c r="H16" s="4" t="str">
        <f t="shared" ref="H16:H56" si="0">IF(G16&lt;&gt;"",ROUND(G16*0.00759,2),"")</f>
        <v/>
      </c>
      <c r="I16" s="4" t="str">
        <f t="shared" ref="I16:I56" si="1">IF(G16&lt;&gt;"",G16-H16,"")</f>
        <v/>
      </c>
    </row>
    <row r="17" spans="1:9" x14ac:dyDescent="0.25">
      <c r="A17" s="2" t="str">
        <f>IF(B17&lt;&gt;"",A16+1,"")</f>
        <v/>
      </c>
      <c r="B17" s="3"/>
      <c r="C17" s="3" t="str">
        <f>UPPER(IF(B17&lt;&gt;"",VLOOKUP(B17,[1]pers.çizelge!$B$1:$AF$65536,2,0),""))</f>
        <v/>
      </c>
      <c r="D17" s="1" t="str">
        <f>UPPER(IF(B17&lt;&gt;"",VLOOKUP(B17,[1]pers.çizelge!$B$1:$AF$65536,3,0),""))</f>
        <v/>
      </c>
      <c r="E17" s="1" t="str">
        <f>IF(B17&lt;&gt;"",VLOOKUP(B17,[1]pers.çizelge!$B$1:$AF$65536,4,0),"")</f>
        <v/>
      </c>
      <c r="F17" s="6" t="str">
        <f>IF(B17&lt;&gt;"",VLOOKUP(B17,[1]pers.çizelge!$B$1:$AG$65536,32,0),"")</f>
        <v/>
      </c>
      <c r="H17" s="4" t="str">
        <f t="shared" si="0"/>
        <v/>
      </c>
      <c r="I17" s="4" t="str">
        <f t="shared" si="1"/>
        <v/>
      </c>
    </row>
    <row r="18" spans="1:9" x14ac:dyDescent="0.25">
      <c r="A18" s="2" t="str">
        <f>IF(B18&lt;&gt;"",#REF!+1,"")</f>
        <v/>
      </c>
      <c r="B18" s="3"/>
      <c r="C18" s="3" t="str">
        <f>UPPER(IF(B18&lt;&gt;"",VLOOKUP(B18,[1]pers.çizelge!$B$1:$AF$65536,2,0),""))</f>
        <v/>
      </c>
      <c r="D18" s="1" t="str">
        <f>UPPER(IF(B18&lt;&gt;"",VLOOKUP(B18,[1]pers.çizelge!$B$1:$AF$65536,3,0),""))</f>
        <v/>
      </c>
      <c r="E18" s="1" t="str">
        <f>IF(B18&lt;&gt;"",VLOOKUP(B18,[1]pers.çizelge!$B$1:$AF$65536,4,0),"")</f>
        <v/>
      </c>
      <c r="F18" s="6" t="str">
        <f>IF(B18&lt;&gt;"",VLOOKUP(B18,[1]pers.çizelge!$B$1:$AG$65536,32,0),"")</f>
        <v/>
      </c>
      <c r="H18" s="4" t="str">
        <f t="shared" si="0"/>
        <v/>
      </c>
      <c r="I18" s="4" t="str">
        <f t="shared" si="1"/>
        <v/>
      </c>
    </row>
    <row r="19" spans="1:9" x14ac:dyDescent="0.25">
      <c r="A19" s="19" t="s">
        <v>12</v>
      </c>
      <c r="B19" s="19"/>
      <c r="C19" s="19"/>
      <c r="D19" s="19"/>
      <c r="E19" s="19"/>
      <c r="F19" s="19"/>
      <c r="G19" s="19"/>
      <c r="H19" s="19"/>
      <c r="I19" s="19"/>
    </row>
    <row r="20" spans="1:9" x14ac:dyDescent="0.25">
      <c r="A20" s="19" t="s">
        <v>13</v>
      </c>
      <c r="B20" s="19"/>
      <c r="C20" s="19" t="str">
        <f>UPPER(IF(B20&lt;&gt;"",VLOOKUP(B20,[1]pers.çizelge!$B$1:$AF$65536,2,0),""))</f>
        <v/>
      </c>
      <c r="D20" s="19" t="str">
        <f>UPPER(IF(B20&lt;&gt;"",VLOOKUP(B20,[1]pers.çizelge!$B$1:$AF$65536,3,0),""))</f>
        <v/>
      </c>
      <c r="E20" s="19" t="str">
        <f>IF(B20&lt;&gt;"",VLOOKUP(B20,[1]pers.çizelge!$B$1:$AF$65536,4,0),"")</f>
        <v/>
      </c>
      <c r="F20" s="19" t="str">
        <f>IF(B20&lt;&gt;"",VLOOKUP(B20,[1]pers.çizelge!$B$1:$AG$65536,32,0),"")</f>
        <v/>
      </c>
      <c r="G20" s="19"/>
      <c r="H20" s="19" t="str">
        <f t="shared" si="0"/>
        <v/>
      </c>
      <c r="I20" s="19" t="str">
        <f t="shared" si="1"/>
        <v/>
      </c>
    </row>
    <row r="21" spans="1:9" x14ac:dyDescent="0.25">
      <c r="A21" s="19" t="s">
        <v>10</v>
      </c>
      <c r="B21" s="19"/>
      <c r="C21" s="19" t="str">
        <f>UPPER(IF(B21&lt;&gt;"",VLOOKUP(B21,[1]pers.çizelge!$B$1:$AF$65536,2,0),""))</f>
        <v/>
      </c>
      <c r="D21" s="19" t="str">
        <f>UPPER(IF(B21&lt;&gt;"",VLOOKUP(B21,[1]pers.çizelge!$B$1:$AF$65536,3,0),""))</f>
        <v/>
      </c>
      <c r="E21" s="19" t="str">
        <f>IF(B21&lt;&gt;"",VLOOKUP(B21,[1]pers.çizelge!$B$1:$AF$65536,4,0),"")</f>
        <v/>
      </c>
      <c r="F21" s="19" t="str">
        <f>IF(B21&lt;&gt;"",VLOOKUP(B21,[1]pers.çizelge!$B$1:$AG$65536,32,0),"")</f>
        <v/>
      </c>
      <c r="G21" s="19"/>
      <c r="H21" s="19" t="str">
        <f t="shared" si="0"/>
        <v/>
      </c>
      <c r="I21" s="19" t="str">
        <f t="shared" si="1"/>
        <v/>
      </c>
    </row>
    <row r="22" spans="1:9" x14ac:dyDescent="0.25">
      <c r="A22" s="19" t="s">
        <v>11</v>
      </c>
      <c r="B22" s="19"/>
      <c r="C22" s="19" t="str">
        <f>UPPER(IF(B22&lt;&gt;"",VLOOKUP(B22,[1]pers.çizelge!$B$1:$AF$65536,2,0),""))</f>
        <v/>
      </c>
      <c r="D22" s="19" t="str">
        <f>UPPER(IF(B22&lt;&gt;"",VLOOKUP(B22,[1]pers.çizelge!$B$1:$AF$65536,3,0),""))</f>
        <v/>
      </c>
      <c r="E22" s="19" t="str">
        <f>IF(B22&lt;&gt;"",VLOOKUP(B22,[1]pers.çizelge!$B$1:$AF$65536,4,0),"")</f>
        <v/>
      </c>
      <c r="F22" s="19" t="str">
        <f>IF(B22&lt;&gt;"",VLOOKUP(B22,[1]pers.çizelge!$B$1:$AG$65536,32,0),"")</f>
        <v/>
      </c>
      <c r="G22" s="19"/>
      <c r="H22" s="19" t="str">
        <f t="shared" si="0"/>
        <v/>
      </c>
      <c r="I22" s="19" t="str">
        <f t="shared" si="1"/>
        <v/>
      </c>
    </row>
    <row r="23" spans="1:9" x14ac:dyDescent="0.25">
      <c r="A23" s="2" t="str">
        <f t="shared" ref="A23:A54" si="2">IF(B23&lt;&gt;"",A22+1,"")</f>
        <v/>
      </c>
      <c r="C23" s="3" t="str">
        <f>UPPER(IF(B23&lt;&gt;"",VLOOKUP(B23,[1]pers.çizelge!$B$1:$AF$65536,2,0),""))</f>
        <v/>
      </c>
      <c r="D23" s="1" t="str">
        <f>UPPER(IF(B23&lt;&gt;"",VLOOKUP(B23,[1]pers.çizelge!$B$1:$AF$65536,3,0),""))</f>
        <v/>
      </c>
      <c r="E23" s="1" t="str">
        <f>IF(B23&lt;&gt;"",VLOOKUP(B23,[1]pers.çizelge!$B$1:$AF$65536,4,0),"")</f>
        <v/>
      </c>
      <c r="F23" s="6" t="str">
        <f>IF(B23&lt;&gt;"",VLOOKUP(B23,[1]pers.çizelge!$B$1:$AG$65536,32,0),"")</f>
        <v/>
      </c>
      <c r="H23" s="4" t="str">
        <f t="shared" si="0"/>
        <v/>
      </c>
      <c r="I23" s="4" t="str">
        <f t="shared" si="1"/>
        <v/>
      </c>
    </row>
    <row r="24" spans="1:9" x14ac:dyDescent="0.25">
      <c r="A24" s="2" t="str">
        <f t="shared" si="2"/>
        <v/>
      </c>
      <c r="C24" s="2"/>
      <c r="D24" s="1" t="str">
        <f>UPPER(IF(B24&lt;&gt;"",VLOOKUP(B24,[1]pers.çizelge!$B$1:$AF$65536,3,0),""))</f>
        <v/>
      </c>
      <c r="E24" s="1" t="str">
        <f>IF(B24&lt;&gt;"",VLOOKUP(B24,[1]pers.çizelge!$B$1:$AF$65536,4,0),"")</f>
        <v/>
      </c>
      <c r="H24" s="4" t="str">
        <f t="shared" si="0"/>
        <v/>
      </c>
      <c r="I24" s="17"/>
    </row>
    <row r="25" spans="1:9" x14ac:dyDescent="0.25">
      <c r="A25" s="2" t="str">
        <f t="shared" si="2"/>
        <v/>
      </c>
      <c r="C25" s="3" t="str">
        <f>UPPER(IF(B25&lt;&gt;"",VLOOKUP(B25,[1]pers.çizelge!$B$1:$AF$65536,2,0),""))</f>
        <v/>
      </c>
      <c r="D25" s="1" t="str">
        <f>UPPER(IF(B25&lt;&gt;"",VLOOKUP(B25,[1]pers.çizelge!$B$1:$AF$65536,3,0),""))</f>
        <v/>
      </c>
      <c r="E25" s="1" t="str">
        <f>IF(B25&lt;&gt;"",VLOOKUP(B25,[1]pers.çizelge!$B$1:$AF$65536,4,0),"")</f>
        <v/>
      </c>
      <c r="F25" s="6" t="str">
        <f>IF(B25&lt;&gt;"",VLOOKUP(B25,[1]pers.çizelge!$B$1:$AG$65536,32,0),"")</f>
        <v/>
      </c>
      <c r="H25" s="4" t="str">
        <f t="shared" si="0"/>
        <v/>
      </c>
      <c r="I25" s="4" t="str">
        <f t="shared" si="1"/>
        <v/>
      </c>
    </row>
    <row r="26" spans="1:9" x14ac:dyDescent="0.25">
      <c r="A26" s="2" t="str">
        <f t="shared" si="2"/>
        <v/>
      </c>
      <c r="C26" s="3" t="str">
        <f>UPPER(IF(B26&lt;&gt;"",VLOOKUP(B26,[1]pers.çizelge!$B$1:$AF$65536,2,0),""))</f>
        <v/>
      </c>
      <c r="D26" s="1" t="str">
        <f>UPPER(IF(B26&lt;&gt;"",VLOOKUP(B26,[1]pers.çizelge!$B$1:$AF$65536,3,0),""))</f>
        <v/>
      </c>
      <c r="E26" s="1" t="str">
        <f>IF(B26&lt;&gt;"",VLOOKUP(B26,[1]pers.çizelge!$B$1:$AF$65536,4,0),"")</f>
        <v/>
      </c>
      <c r="F26" s="6" t="str">
        <f>IF(B26&lt;&gt;"",VLOOKUP(B26,[1]pers.çizelge!$B$1:$AG$65536,32,0),"")</f>
        <v/>
      </c>
      <c r="H26" s="4" t="str">
        <f t="shared" si="0"/>
        <v/>
      </c>
      <c r="I26" s="4" t="str">
        <f t="shared" si="1"/>
        <v/>
      </c>
    </row>
    <row r="27" spans="1:9" x14ac:dyDescent="0.25">
      <c r="A27" s="2" t="str">
        <f t="shared" si="2"/>
        <v/>
      </c>
      <c r="C27" s="2" t="str">
        <f>UPPER(IF(B27&lt;&gt;"",VLOOKUP(B27,[1]pers.çizelge!$B$1:$AF$65536,2,0),""))</f>
        <v/>
      </c>
      <c r="D27" s="1" t="str">
        <f>UPPER(IF(B27&lt;&gt;"",VLOOKUP(B27,[1]pers.çizelge!$B$1:$AF$65536,3,0),""))</f>
        <v/>
      </c>
      <c r="E27" s="1" t="str">
        <f>IF(B27&lt;&gt;"",VLOOKUP(B27,[1]pers.çizelge!$B$1:$AF$65536,4,0),"")</f>
        <v/>
      </c>
      <c r="F27" s="6" t="str">
        <f>IF(B27&lt;&gt;"",VLOOKUP(B27,[1]pers.çizelge!$B$1:$AG$65536,32,0),"")</f>
        <v/>
      </c>
      <c r="H27" s="4" t="str">
        <f t="shared" si="0"/>
        <v/>
      </c>
      <c r="I27" s="4" t="str">
        <f t="shared" si="1"/>
        <v/>
      </c>
    </row>
    <row r="28" spans="1:9" x14ac:dyDescent="0.25">
      <c r="A28" s="2" t="str">
        <f t="shared" si="2"/>
        <v/>
      </c>
      <c r="C28" s="3" t="str">
        <f>UPPER(IF(B28&lt;&gt;"",VLOOKUP(B28,[1]pers.çizelge!$B$1:$AF$65536,2,0),""))</f>
        <v/>
      </c>
      <c r="D28" s="1" t="str">
        <f>UPPER(IF(B28&lt;&gt;"",VLOOKUP(B28,[1]pers.çizelge!$B$1:$AF$65536,3,0),""))</f>
        <v/>
      </c>
      <c r="E28" s="1" t="str">
        <f>IF(B28&lt;&gt;"",VLOOKUP(B28,[1]pers.çizelge!$B$1:$AF$65536,4,0),"")</f>
        <v/>
      </c>
      <c r="F28" s="6" t="str">
        <f>IF(B28&lt;&gt;"",VLOOKUP(B28,[1]pers.çizelge!$B$1:$AG$65536,32,0),"")</f>
        <v/>
      </c>
      <c r="H28" s="4" t="str">
        <f t="shared" si="0"/>
        <v/>
      </c>
      <c r="I28" s="4" t="str">
        <f t="shared" si="1"/>
        <v/>
      </c>
    </row>
    <row r="29" spans="1:9" x14ac:dyDescent="0.25">
      <c r="A29" s="2" t="str">
        <f t="shared" si="2"/>
        <v/>
      </c>
      <c r="C29" s="3" t="str">
        <f>UPPER(IF(B29&lt;&gt;"",VLOOKUP(B29,[1]pers.çizelge!$B$1:$AF$65536,2,0),""))</f>
        <v/>
      </c>
      <c r="D29" s="1" t="str">
        <f>UPPER(IF(B29&lt;&gt;"",VLOOKUP(B29,[1]pers.çizelge!$B$1:$AF$65536,3,0),""))</f>
        <v/>
      </c>
      <c r="E29" s="1" t="str">
        <f>IF(B29&lt;&gt;"",VLOOKUP(B29,[1]pers.çizelge!$B$1:$AF$65536,4,0),"")</f>
        <v/>
      </c>
      <c r="F29" s="6" t="str">
        <f>IF(B29&lt;&gt;"",VLOOKUP(B29,[1]pers.çizelge!$B$1:$AG$65536,32,0),"")</f>
        <v/>
      </c>
      <c r="H29" s="4" t="str">
        <f t="shared" si="0"/>
        <v/>
      </c>
      <c r="I29" s="4" t="str">
        <f t="shared" si="1"/>
        <v/>
      </c>
    </row>
    <row r="30" spans="1:9" x14ac:dyDescent="0.25">
      <c r="A30" s="2" t="str">
        <f t="shared" si="2"/>
        <v/>
      </c>
      <c r="C30" s="3" t="str">
        <f>UPPER(IF(B30&lt;&gt;"",VLOOKUP(B30,[1]pers.çizelge!$B$1:$AF$65536,2,0),""))</f>
        <v/>
      </c>
      <c r="D30" s="1" t="str">
        <f>UPPER(IF(B30&lt;&gt;"",VLOOKUP(B30,[1]pers.çizelge!$B$1:$AF$65536,3,0),""))</f>
        <v/>
      </c>
      <c r="E30" s="1" t="str">
        <f>IF(B30&lt;&gt;"",VLOOKUP(B30,[1]pers.çizelge!$B$1:$AF$65536,4,0),"")</f>
        <v/>
      </c>
      <c r="F30" s="6" t="str">
        <f>IF(B30&lt;&gt;"",VLOOKUP(B30,[1]pers.çizelge!$B$1:$AG$65536,32,0),"")</f>
        <v/>
      </c>
      <c r="H30" s="4" t="str">
        <f t="shared" si="0"/>
        <v/>
      </c>
      <c r="I30" s="4" t="str">
        <f t="shared" si="1"/>
        <v/>
      </c>
    </row>
    <row r="31" spans="1:9" x14ac:dyDescent="0.25">
      <c r="A31" s="2" t="str">
        <f t="shared" si="2"/>
        <v/>
      </c>
      <c r="C31" s="3" t="str">
        <f>UPPER(IF(B31&lt;&gt;"",VLOOKUP(B31,[1]pers.çizelge!$B$1:$AF$65536,2,0),""))</f>
        <v/>
      </c>
      <c r="D31" s="1" t="str">
        <f>UPPER(IF(B31&lt;&gt;"",VLOOKUP(B31,[1]pers.çizelge!$B$1:$AF$65536,3,0),""))</f>
        <v/>
      </c>
      <c r="E31" s="1" t="str">
        <f>IF(B31&lt;&gt;"",VLOOKUP(B31,[1]pers.çizelge!$B$1:$AF$65536,4,0),"")</f>
        <v/>
      </c>
      <c r="F31" s="6" t="str">
        <f>IF(B31&lt;&gt;"",VLOOKUP(B31,[1]pers.çizelge!$B$1:$AG$65536,32,0),"")</f>
        <v/>
      </c>
      <c r="H31" s="4" t="str">
        <f t="shared" si="0"/>
        <v/>
      </c>
      <c r="I31" s="4" t="str">
        <f t="shared" si="1"/>
        <v/>
      </c>
    </row>
    <row r="32" spans="1:9" x14ac:dyDescent="0.25">
      <c r="A32" s="2" t="str">
        <f t="shared" si="2"/>
        <v/>
      </c>
      <c r="C32" s="3" t="str">
        <f>UPPER(IF(B32&lt;&gt;"",VLOOKUP(B32,[1]pers.çizelge!$B$1:$AF$65536,2,0),""))</f>
        <v/>
      </c>
      <c r="D32" s="1" t="str">
        <f>UPPER(IF(B32&lt;&gt;"",VLOOKUP(B32,[1]pers.çizelge!$B$1:$AF$65536,3,0),""))</f>
        <v/>
      </c>
      <c r="E32" s="1" t="str">
        <f>IF(B32&lt;&gt;"",VLOOKUP(B32,[1]pers.çizelge!$B$1:$AF$65536,4,0),"")</f>
        <v/>
      </c>
      <c r="F32" s="6" t="str">
        <f>IF(B32&lt;&gt;"",VLOOKUP(B32,[1]pers.çizelge!$B$1:$AG$65536,32,0),"")</f>
        <v/>
      </c>
      <c r="H32" s="4" t="str">
        <f t="shared" si="0"/>
        <v/>
      </c>
      <c r="I32" s="4" t="str">
        <f t="shared" si="1"/>
        <v/>
      </c>
    </row>
    <row r="33" spans="1:9" x14ac:dyDescent="0.25">
      <c r="A33" s="2" t="str">
        <f t="shared" si="2"/>
        <v/>
      </c>
      <c r="C33" s="3" t="str">
        <f>UPPER(IF(B33&lt;&gt;"",VLOOKUP(B33,[1]pers.çizelge!$B$1:$AF$65536,2,0),""))</f>
        <v/>
      </c>
      <c r="D33" s="1" t="str">
        <f>UPPER(IF(B33&lt;&gt;"",VLOOKUP(B33,[1]pers.çizelge!$B$1:$AF$65536,3,0),""))</f>
        <v/>
      </c>
      <c r="E33" s="1" t="str">
        <f>IF(B33&lt;&gt;"",VLOOKUP(B33,[1]pers.çizelge!$B$1:$AF$65536,4,0),"")</f>
        <v/>
      </c>
      <c r="F33" s="6" t="str">
        <f>IF(B33&lt;&gt;"",VLOOKUP(B33,[1]pers.çizelge!$B$1:$AG$65536,32,0),"")</f>
        <v/>
      </c>
      <c r="H33" s="4" t="str">
        <f t="shared" si="0"/>
        <v/>
      </c>
      <c r="I33" s="4" t="str">
        <f t="shared" si="1"/>
        <v/>
      </c>
    </row>
    <row r="34" spans="1:9" x14ac:dyDescent="0.25">
      <c r="A34" s="2" t="str">
        <f t="shared" si="2"/>
        <v/>
      </c>
      <c r="C34" s="3" t="str">
        <f>UPPER(IF(B34&lt;&gt;"",VLOOKUP(B34,[1]pers.çizelge!$B$1:$AF$65536,2,0),""))</f>
        <v/>
      </c>
      <c r="D34" s="1" t="str">
        <f>UPPER(IF(B34&lt;&gt;"",VLOOKUP(B34,[1]pers.çizelge!$B$1:$AF$65536,3,0),""))</f>
        <v/>
      </c>
      <c r="E34" s="1" t="str">
        <f>IF(B34&lt;&gt;"",VLOOKUP(B34,[1]pers.çizelge!$B$1:$AF$65536,4,0),"")</f>
        <v/>
      </c>
      <c r="F34" s="6" t="str">
        <f>IF(B34&lt;&gt;"",VLOOKUP(B34,[1]pers.çizelge!$B$1:$AG$65536,32,0),"")</f>
        <v/>
      </c>
      <c r="H34" s="4" t="str">
        <f t="shared" si="0"/>
        <v/>
      </c>
      <c r="I34" s="4" t="str">
        <f t="shared" si="1"/>
        <v/>
      </c>
    </row>
    <row r="35" spans="1:9" x14ac:dyDescent="0.25">
      <c r="A35" s="2" t="str">
        <f t="shared" si="2"/>
        <v/>
      </c>
      <c r="C35" s="3" t="str">
        <f>UPPER(IF(B35&lt;&gt;"",VLOOKUP(B35,[1]pers.çizelge!$B$1:$AF$65536,2,0),""))</f>
        <v/>
      </c>
      <c r="D35" s="1" t="str">
        <f>UPPER(IF(B35&lt;&gt;"",VLOOKUP(B35,[1]pers.çizelge!$B$1:$AF$65536,3,0),""))</f>
        <v/>
      </c>
      <c r="E35" s="1" t="str">
        <f>IF(B35&lt;&gt;"",VLOOKUP(B35,[1]pers.çizelge!$B$1:$AF$65536,4,0),"")</f>
        <v/>
      </c>
      <c r="F35" s="6" t="str">
        <f>IF(B35&lt;&gt;"",VLOOKUP(B35,[1]pers.çizelge!$B$1:$AG$65536,32,0),"")</f>
        <v/>
      </c>
      <c r="H35" s="4" t="str">
        <f t="shared" si="0"/>
        <v/>
      </c>
      <c r="I35" s="4" t="str">
        <f t="shared" si="1"/>
        <v/>
      </c>
    </row>
    <row r="36" spans="1:9" x14ac:dyDescent="0.25">
      <c r="A36" s="2" t="str">
        <f t="shared" si="2"/>
        <v/>
      </c>
      <c r="C36" s="3" t="str">
        <f>UPPER(IF(B36&lt;&gt;"",VLOOKUP(B36,[1]pers.çizelge!$B$1:$AF$65536,2,0),""))</f>
        <v/>
      </c>
      <c r="D36" s="1" t="str">
        <f>UPPER(IF(B36&lt;&gt;"",VLOOKUP(B36,[1]pers.çizelge!$B$1:$AF$65536,3,0),""))</f>
        <v/>
      </c>
      <c r="E36" s="1" t="str">
        <f>IF(B36&lt;&gt;"",VLOOKUP(B36,[1]pers.çizelge!$B$1:$AF$65536,4,0),"")</f>
        <v/>
      </c>
      <c r="F36" s="6" t="str">
        <f>IF(B36&lt;&gt;"",VLOOKUP(B36,[1]pers.çizelge!$B$1:$AG$65536,32,0),"")</f>
        <v/>
      </c>
      <c r="H36" s="4" t="str">
        <f t="shared" si="0"/>
        <v/>
      </c>
      <c r="I36" s="4" t="str">
        <f t="shared" si="1"/>
        <v/>
      </c>
    </row>
    <row r="37" spans="1:9" x14ac:dyDescent="0.25">
      <c r="A37" s="2" t="str">
        <f t="shared" si="2"/>
        <v/>
      </c>
      <c r="C37" s="3" t="str">
        <f>UPPER(IF(B37&lt;&gt;"",VLOOKUP(B37,[1]pers.çizelge!$B$1:$AF$65536,2,0),""))</f>
        <v/>
      </c>
      <c r="D37" s="1" t="str">
        <f>UPPER(IF(B37&lt;&gt;"",VLOOKUP(B37,[1]pers.çizelge!$B$1:$AF$65536,3,0),""))</f>
        <v/>
      </c>
      <c r="E37" s="1" t="str">
        <f>IF(B37&lt;&gt;"",VLOOKUP(B37,[1]pers.çizelge!$B$1:$AF$65536,4,0),"")</f>
        <v/>
      </c>
      <c r="F37" s="6" t="str">
        <f>IF(B37&lt;&gt;"",VLOOKUP(B37,[1]pers.çizelge!$B$1:$AG$65536,32,0),"")</f>
        <v/>
      </c>
      <c r="H37" s="4" t="str">
        <f t="shared" si="0"/>
        <v/>
      </c>
      <c r="I37" s="4" t="str">
        <f t="shared" si="1"/>
        <v/>
      </c>
    </row>
    <row r="38" spans="1:9" x14ac:dyDescent="0.25">
      <c r="A38" s="2" t="str">
        <f t="shared" si="2"/>
        <v/>
      </c>
      <c r="C38" s="3" t="str">
        <f>UPPER(IF(B38&lt;&gt;"",VLOOKUP(B38,[1]pers.çizelge!$B$1:$AF$65536,2,0),""))</f>
        <v/>
      </c>
      <c r="D38" s="1" t="str">
        <f>UPPER(IF(B38&lt;&gt;"",VLOOKUP(B38,[1]pers.çizelge!$B$1:$AF$65536,3,0),""))</f>
        <v/>
      </c>
      <c r="E38" s="1" t="str">
        <f>IF(B38&lt;&gt;"",VLOOKUP(B38,[1]pers.çizelge!$B$1:$AF$65536,4,0),"")</f>
        <v/>
      </c>
      <c r="F38" s="6" t="str">
        <f>IF(B38&lt;&gt;"",VLOOKUP(B38,[1]pers.çizelge!$B$1:$AG$65536,32,0),"")</f>
        <v/>
      </c>
      <c r="H38" s="4" t="str">
        <f t="shared" si="0"/>
        <v/>
      </c>
      <c r="I38" s="4" t="str">
        <f t="shared" si="1"/>
        <v/>
      </c>
    </row>
    <row r="39" spans="1:9" x14ac:dyDescent="0.25">
      <c r="A39" s="2" t="str">
        <f t="shared" si="2"/>
        <v/>
      </c>
      <c r="C39" s="3" t="str">
        <f>UPPER(IF(B39&lt;&gt;"",VLOOKUP(B39,[1]pers.çizelge!$B$1:$AF$65536,2,0),""))</f>
        <v/>
      </c>
      <c r="D39" s="1" t="str">
        <f>UPPER(IF(B39&lt;&gt;"",VLOOKUP(B39,[1]pers.çizelge!$B$1:$AF$65536,3,0),""))</f>
        <v/>
      </c>
      <c r="E39" s="1" t="str">
        <f>IF(B39&lt;&gt;"",VLOOKUP(B39,[1]pers.çizelge!$B$1:$AF$65536,4,0),"")</f>
        <v/>
      </c>
      <c r="F39" s="6" t="str">
        <f>IF(B39&lt;&gt;"",VLOOKUP(B39,[1]pers.çizelge!$B$1:$AG$65536,32,0),"")</f>
        <v/>
      </c>
      <c r="H39" s="4" t="str">
        <f t="shared" si="0"/>
        <v/>
      </c>
      <c r="I39" s="4" t="str">
        <f t="shared" si="1"/>
        <v/>
      </c>
    </row>
    <row r="40" spans="1:9" x14ac:dyDescent="0.25">
      <c r="A40" s="2" t="str">
        <f t="shared" si="2"/>
        <v/>
      </c>
      <c r="C40" s="3" t="str">
        <f>UPPER(IF(B40&lt;&gt;"",VLOOKUP(B40,[1]pers.çizelge!$B$1:$AF$65536,2,0),""))</f>
        <v/>
      </c>
      <c r="D40" s="1" t="str">
        <f>UPPER(IF(B40&lt;&gt;"",VLOOKUP(B40,[1]pers.çizelge!$B$1:$AF$65536,3,0),""))</f>
        <v/>
      </c>
      <c r="E40" s="1" t="str">
        <f>IF(B40&lt;&gt;"",VLOOKUP(B40,[1]pers.çizelge!$B$1:$AF$65536,4,0),"")</f>
        <v/>
      </c>
      <c r="F40" s="6" t="str">
        <f>IF(B40&lt;&gt;"",VLOOKUP(B40,[1]pers.çizelge!$B$1:$AG$65536,32,0),"")</f>
        <v/>
      </c>
      <c r="H40" s="4" t="str">
        <f t="shared" si="0"/>
        <v/>
      </c>
      <c r="I40" s="4" t="str">
        <f t="shared" si="1"/>
        <v/>
      </c>
    </row>
    <row r="41" spans="1:9" x14ac:dyDescent="0.25">
      <c r="A41" s="2" t="str">
        <f t="shared" si="2"/>
        <v/>
      </c>
      <c r="C41" s="3" t="str">
        <f>UPPER(IF(B41&lt;&gt;"",VLOOKUP(B41,[1]pers.çizelge!$B$1:$AF$65536,2,0),""))</f>
        <v/>
      </c>
      <c r="D41" s="1" t="str">
        <f>UPPER(IF(B41&lt;&gt;"",VLOOKUP(B41,[1]pers.çizelge!$B$1:$AF$65536,3,0),""))</f>
        <v/>
      </c>
      <c r="E41" s="1" t="str">
        <f>IF(B41&lt;&gt;"",VLOOKUP(B41,[1]pers.çizelge!$B$1:$AF$65536,4,0),"")</f>
        <v/>
      </c>
      <c r="F41" s="6" t="str">
        <f>IF(B41&lt;&gt;"",VLOOKUP(B41,[1]pers.çizelge!$B$1:$AG$65536,32,0),"")</f>
        <v/>
      </c>
      <c r="H41" s="4" t="str">
        <f t="shared" si="0"/>
        <v/>
      </c>
      <c r="I41" s="4" t="str">
        <f t="shared" si="1"/>
        <v/>
      </c>
    </row>
    <row r="42" spans="1:9" x14ac:dyDescent="0.25">
      <c r="A42" s="2" t="str">
        <f t="shared" si="2"/>
        <v/>
      </c>
      <c r="C42" s="3" t="str">
        <f>UPPER(IF(B42&lt;&gt;"",VLOOKUP(B42,[1]pers.çizelge!$B$1:$AF$65536,2,0),""))</f>
        <v/>
      </c>
      <c r="D42" s="1" t="str">
        <f>UPPER(IF(B42&lt;&gt;"",VLOOKUP(B42,[1]pers.çizelge!$B$1:$AF$65536,3,0),""))</f>
        <v/>
      </c>
      <c r="E42" s="1" t="str">
        <f>IF(B42&lt;&gt;"",VLOOKUP(B42,[1]pers.çizelge!$B$1:$AF$65536,4,0),"")</f>
        <v/>
      </c>
      <c r="F42" s="6" t="str">
        <f>IF(B42&lt;&gt;"",VLOOKUP(B42,[1]pers.çizelge!$B$1:$AG$65536,32,0),"")</f>
        <v/>
      </c>
      <c r="H42" s="4" t="str">
        <f t="shared" si="0"/>
        <v/>
      </c>
      <c r="I42" s="4" t="str">
        <f t="shared" si="1"/>
        <v/>
      </c>
    </row>
    <row r="43" spans="1:9" x14ac:dyDescent="0.25">
      <c r="A43" s="2" t="str">
        <f t="shared" si="2"/>
        <v/>
      </c>
      <c r="C43" s="3" t="str">
        <f>UPPER(IF(B43&lt;&gt;"",VLOOKUP(B43,[1]pers.çizelge!$B$1:$AF$65536,2,0),""))</f>
        <v/>
      </c>
      <c r="D43" s="1" t="str">
        <f>UPPER(IF(B43&lt;&gt;"",VLOOKUP(B43,[1]pers.çizelge!$B$1:$AF$65536,3,0),""))</f>
        <v/>
      </c>
      <c r="E43" s="1" t="str">
        <f>IF(B43&lt;&gt;"",VLOOKUP(B43,[1]pers.çizelge!$B$1:$AF$65536,4,0),"")</f>
        <v/>
      </c>
      <c r="F43" s="6" t="str">
        <f>IF(B43&lt;&gt;"",VLOOKUP(B43,[1]pers.çizelge!$B$1:$AG$65536,32,0),"")</f>
        <v/>
      </c>
      <c r="H43" s="4" t="str">
        <f t="shared" si="0"/>
        <v/>
      </c>
      <c r="I43" s="4" t="str">
        <f t="shared" si="1"/>
        <v/>
      </c>
    </row>
    <row r="44" spans="1:9" x14ac:dyDescent="0.25">
      <c r="A44" s="2" t="str">
        <f t="shared" si="2"/>
        <v/>
      </c>
      <c r="C44" s="3" t="str">
        <f>UPPER(IF(B44&lt;&gt;"",VLOOKUP(B44,[1]pers.çizelge!$B$1:$AF$65536,2,0),""))</f>
        <v/>
      </c>
      <c r="D44" s="1" t="str">
        <f>UPPER(IF(B44&lt;&gt;"",VLOOKUP(B44,[1]pers.çizelge!$B$1:$AF$65536,3,0),""))</f>
        <v/>
      </c>
      <c r="E44" s="1" t="str">
        <f>IF(B44&lt;&gt;"",VLOOKUP(B44,[1]pers.çizelge!$B$1:$AF$65536,4,0),"")</f>
        <v/>
      </c>
      <c r="F44" s="6" t="str">
        <f>IF(B44&lt;&gt;"",VLOOKUP(B44,[1]pers.çizelge!$B$1:$AG$65536,32,0),"")</f>
        <v/>
      </c>
      <c r="H44" s="4" t="str">
        <f t="shared" si="0"/>
        <v/>
      </c>
      <c r="I44" s="4" t="str">
        <f t="shared" si="1"/>
        <v/>
      </c>
    </row>
    <row r="45" spans="1:9" x14ac:dyDescent="0.25">
      <c r="A45" s="2" t="str">
        <f t="shared" si="2"/>
        <v/>
      </c>
      <c r="C45" s="3" t="str">
        <f>UPPER(IF(B45&lt;&gt;"",VLOOKUP(B45,[1]pers.çizelge!$B$1:$AF$65536,2,0),""))</f>
        <v/>
      </c>
      <c r="D45" s="1" t="str">
        <f>UPPER(IF(B45&lt;&gt;"",VLOOKUP(B45,[1]pers.çizelge!$B$1:$AF$65536,3,0),""))</f>
        <v/>
      </c>
      <c r="E45" s="1" t="str">
        <f>IF(B45&lt;&gt;"",VLOOKUP(B45,[1]pers.çizelge!$B$1:$AF$65536,4,0),"")</f>
        <v/>
      </c>
      <c r="F45" s="6" t="str">
        <f>IF(B45&lt;&gt;"",VLOOKUP(B45,[1]pers.çizelge!$B$1:$AG$65536,32,0),"")</f>
        <v/>
      </c>
      <c r="H45" s="4" t="str">
        <f t="shared" si="0"/>
        <v/>
      </c>
      <c r="I45" s="4" t="str">
        <f t="shared" si="1"/>
        <v/>
      </c>
    </row>
    <row r="46" spans="1:9" x14ac:dyDescent="0.25">
      <c r="A46" s="2" t="str">
        <f t="shared" si="2"/>
        <v/>
      </c>
      <c r="C46" s="3" t="str">
        <f>UPPER(IF(B46&lt;&gt;"",VLOOKUP(B46,[1]pers.çizelge!$B$1:$AF$65536,2,0),""))</f>
        <v/>
      </c>
      <c r="D46" s="1" t="str">
        <f>UPPER(IF(B46&lt;&gt;"",VLOOKUP(B46,[1]pers.çizelge!$B$1:$AF$65536,3,0),""))</f>
        <v/>
      </c>
      <c r="E46" s="1" t="str">
        <f>IF(B46&lt;&gt;"",VLOOKUP(B46,[1]pers.çizelge!$B$1:$AF$65536,4,0),"")</f>
        <v/>
      </c>
      <c r="F46" s="6" t="str">
        <f>IF(B46&lt;&gt;"",VLOOKUP(B46,[1]pers.çizelge!$B$1:$AG$65536,32,0),"")</f>
        <v/>
      </c>
      <c r="H46" s="4" t="str">
        <f t="shared" si="0"/>
        <v/>
      </c>
      <c r="I46" s="4" t="str">
        <f t="shared" si="1"/>
        <v/>
      </c>
    </row>
    <row r="47" spans="1:9" x14ac:dyDescent="0.25">
      <c r="A47" s="2" t="str">
        <f t="shared" si="2"/>
        <v/>
      </c>
      <c r="C47" s="3" t="str">
        <f>UPPER(IF(B47&lt;&gt;"",VLOOKUP(B47,[1]pers.çizelge!$B$1:$AF$65536,2,0),""))</f>
        <v/>
      </c>
      <c r="D47" s="1" t="str">
        <f>UPPER(IF(B47&lt;&gt;"",VLOOKUP(B47,[1]pers.çizelge!$B$1:$AF$65536,3,0),""))</f>
        <v/>
      </c>
      <c r="E47" s="1" t="str">
        <f>IF(B47&lt;&gt;"",VLOOKUP(B47,[1]pers.çizelge!$B$1:$AF$65536,4,0),"")</f>
        <v/>
      </c>
      <c r="F47" s="6" t="str">
        <f>IF(B47&lt;&gt;"",VLOOKUP(B47,[1]pers.çizelge!$B$1:$AG$65536,32,0),"")</f>
        <v/>
      </c>
      <c r="H47" s="4" t="str">
        <f t="shared" si="0"/>
        <v/>
      </c>
      <c r="I47" s="4" t="str">
        <f t="shared" si="1"/>
        <v/>
      </c>
    </row>
    <row r="48" spans="1:9" x14ac:dyDescent="0.25">
      <c r="A48" s="2" t="str">
        <f t="shared" si="2"/>
        <v/>
      </c>
      <c r="C48" s="3" t="str">
        <f>UPPER(IF(B48&lt;&gt;"",VLOOKUP(B48,[1]pers.çizelge!$B$1:$AF$65536,2,0),""))</f>
        <v/>
      </c>
      <c r="D48" s="1" t="str">
        <f>UPPER(IF(B48&lt;&gt;"",VLOOKUP(B48,[1]pers.çizelge!$B$1:$AF$65536,3,0),""))</f>
        <v/>
      </c>
      <c r="E48" s="1" t="str">
        <f>IF(B48&lt;&gt;"",VLOOKUP(B48,[1]pers.çizelge!$B$1:$AF$65536,4,0),"")</f>
        <v/>
      </c>
      <c r="F48" s="6" t="str">
        <f>IF(B48&lt;&gt;"",VLOOKUP(B48,[1]pers.çizelge!$B$1:$AG$65536,32,0),"")</f>
        <v/>
      </c>
      <c r="H48" s="4" t="str">
        <f t="shared" si="0"/>
        <v/>
      </c>
      <c r="I48" s="4" t="str">
        <f t="shared" si="1"/>
        <v/>
      </c>
    </row>
    <row r="49" spans="1:9" x14ac:dyDescent="0.25">
      <c r="A49" s="2" t="str">
        <f t="shared" si="2"/>
        <v/>
      </c>
      <c r="C49" s="3" t="str">
        <f>UPPER(IF(B49&lt;&gt;"",VLOOKUP(B49,[1]pers.çizelge!$B$1:$AF$65536,2,0),""))</f>
        <v/>
      </c>
      <c r="D49" s="1" t="str">
        <f>UPPER(IF(B49&lt;&gt;"",VLOOKUP(B49,[1]pers.çizelge!$B$1:$AF$65536,3,0),""))</f>
        <v/>
      </c>
      <c r="E49" s="1" t="str">
        <f>IF(B49&lt;&gt;"",VLOOKUP(B49,[1]pers.çizelge!$B$1:$AF$65536,4,0),"")</f>
        <v/>
      </c>
      <c r="F49" s="6" t="str">
        <f>IF(B49&lt;&gt;"",VLOOKUP(B49,[1]pers.çizelge!$B$1:$AG$65536,32,0),"")</f>
        <v/>
      </c>
      <c r="H49" s="4" t="str">
        <f t="shared" si="0"/>
        <v/>
      </c>
      <c r="I49" s="4" t="str">
        <f t="shared" si="1"/>
        <v/>
      </c>
    </row>
    <row r="50" spans="1:9" x14ac:dyDescent="0.25">
      <c r="A50" s="2" t="str">
        <f t="shared" si="2"/>
        <v/>
      </c>
      <c r="C50" s="3" t="str">
        <f>UPPER(IF(B50&lt;&gt;"",VLOOKUP(B50,[1]pers.çizelge!$B$1:$AF$65536,2,0),""))</f>
        <v/>
      </c>
      <c r="D50" s="1" t="str">
        <f>UPPER(IF(B50&lt;&gt;"",VLOOKUP(B50,[1]pers.çizelge!$B$1:$AF$65536,3,0),""))</f>
        <v/>
      </c>
      <c r="E50" s="1" t="str">
        <f>IF(B50&lt;&gt;"",VLOOKUP(B50,[1]pers.çizelge!$B$1:$AF$65536,4,0),"")</f>
        <v/>
      </c>
      <c r="F50" s="6" t="str">
        <f>IF(B50&lt;&gt;"",VLOOKUP(B50,[1]pers.çizelge!$B$1:$AG$65536,32,0),"")</f>
        <v/>
      </c>
      <c r="H50" s="4" t="str">
        <f t="shared" si="0"/>
        <v/>
      </c>
      <c r="I50" s="4" t="str">
        <f t="shared" si="1"/>
        <v/>
      </c>
    </row>
    <row r="51" spans="1:9" x14ac:dyDescent="0.25">
      <c r="A51" s="2" t="str">
        <f t="shared" si="2"/>
        <v/>
      </c>
      <c r="C51" s="3" t="str">
        <f>UPPER(IF(B51&lt;&gt;"",VLOOKUP(B51,[1]pers.çizelge!$B$1:$AF$65536,2,0),""))</f>
        <v/>
      </c>
      <c r="D51" s="1" t="str">
        <f>UPPER(IF(B51&lt;&gt;"",VLOOKUP(B51,[1]pers.çizelge!$B$1:$AF$65536,3,0),""))</f>
        <v/>
      </c>
      <c r="E51" s="1" t="str">
        <f>IF(B51&lt;&gt;"",VLOOKUP(B51,[1]pers.çizelge!$B$1:$AF$65536,4,0),"")</f>
        <v/>
      </c>
      <c r="F51" s="6" t="str">
        <f>IF(B51&lt;&gt;"",VLOOKUP(B51,[1]pers.çizelge!$B$1:$AG$65536,32,0),"")</f>
        <v/>
      </c>
      <c r="H51" s="4" t="str">
        <f t="shared" si="0"/>
        <v/>
      </c>
      <c r="I51" s="4" t="str">
        <f t="shared" si="1"/>
        <v/>
      </c>
    </row>
    <row r="52" spans="1:9" x14ac:dyDescent="0.25">
      <c r="A52" s="2" t="str">
        <f t="shared" si="2"/>
        <v/>
      </c>
      <c r="C52" s="3" t="str">
        <f>UPPER(IF(B52&lt;&gt;"",VLOOKUP(B52,[1]pers.çizelge!$B$1:$AF$65536,2,0),""))</f>
        <v/>
      </c>
      <c r="D52" s="1" t="str">
        <f>UPPER(IF(B52&lt;&gt;"",VLOOKUP(B52,[1]pers.çizelge!$B$1:$AF$65536,3,0),""))</f>
        <v/>
      </c>
      <c r="E52" s="1" t="str">
        <f>IF(B52&lt;&gt;"",VLOOKUP(B52,[1]pers.çizelge!$B$1:$AF$65536,4,0),"")</f>
        <v/>
      </c>
      <c r="F52" s="6" t="str">
        <f>IF(B52&lt;&gt;"",VLOOKUP(B52,[1]pers.çizelge!$B$1:$AG$65536,32,0),"")</f>
        <v/>
      </c>
      <c r="H52" s="4" t="str">
        <f t="shared" si="0"/>
        <v/>
      </c>
      <c r="I52" s="4" t="str">
        <f t="shared" si="1"/>
        <v/>
      </c>
    </row>
    <row r="53" spans="1:9" x14ac:dyDescent="0.25">
      <c r="A53" s="2" t="str">
        <f t="shared" si="2"/>
        <v/>
      </c>
      <c r="C53" s="3" t="str">
        <f>UPPER(IF(B53&lt;&gt;"",VLOOKUP(B53,[1]pers.çizelge!$B$1:$AF$65536,2,0),""))</f>
        <v/>
      </c>
      <c r="D53" s="1" t="str">
        <f>UPPER(IF(B53&lt;&gt;"",VLOOKUP(B53,[1]pers.çizelge!$B$1:$AF$65536,3,0),""))</f>
        <v/>
      </c>
      <c r="E53" s="1" t="str">
        <f>IF(B53&lt;&gt;"",VLOOKUP(B53,[1]pers.çizelge!$B$1:$AF$65536,4,0),"")</f>
        <v/>
      </c>
      <c r="F53" s="6" t="str">
        <f>IF(B53&lt;&gt;"",VLOOKUP(B53,[1]pers.çizelge!$B$1:$AG$65536,32,0),"")</f>
        <v/>
      </c>
      <c r="H53" s="4" t="str">
        <f t="shared" si="0"/>
        <v/>
      </c>
      <c r="I53" s="4" t="str">
        <f t="shared" si="1"/>
        <v/>
      </c>
    </row>
    <row r="54" spans="1:9" x14ac:dyDescent="0.25">
      <c r="A54" s="2" t="str">
        <f t="shared" si="2"/>
        <v/>
      </c>
      <c r="C54" s="3" t="str">
        <f>UPPER(IF(B54&lt;&gt;"",VLOOKUP(B54,[1]pers.çizelge!$B$1:$AF$65536,2,0),""))</f>
        <v/>
      </c>
      <c r="D54" s="1" t="str">
        <f>UPPER(IF(B54&lt;&gt;"",VLOOKUP(B54,[1]pers.çizelge!$B$1:$AF$65536,3,0),""))</f>
        <v/>
      </c>
      <c r="E54" s="1" t="str">
        <f>IF(B54&lt;&gt;"",VLOOKUP(B54,[1]pers.çizelge!$B$1:$AF$65536,4,0),"")</f>
        <v/>
      </c>
      <c r="F54" s="6" t="str">
        <f>IF(B54&lt;&gt;"",VLOOKUP(B54,[1]pers.çizelge!$B$1:$AG$65536,32,0),"")</f>
        <v/>
      </c>
      <c r="H54" s="4" t="str">
        <f t="shared" si="0"/>
        <v/>
      </c>
      <c r="I54" s="4" t="str">
        <f t="shared" si="1"/>
        <v/>
      </c>
    </row>
    <row r="55" spans="1:9" x14ac:dyDescent="0.25">
      <c r="A55" s="2" t="str">
        <f t="shared" ref="A55:A82" si="3">IF(B55&lt;&gt;"",A54+1,"")</f>
        <v/>
      </c>
      <c r="C55" s="3" t="str">
        <f>UPPER(IF(B55&lt;&gt;"",VLOOKUP(B55,[1]pers.çizelge!$B$1:$AF$65536,2,0),""))</f>
        <v/>
      </c>
      <c r="D55" s="1" t="str">
        <f>UPPER(IF(B55&lt;&gt;"",VLOOKUP(B55,[1]pers.çizelge!$B$1:$AF$65536,3,0),""))</f>
        <v/>
      </c>
      <c r="E55" s="1" t="str">
        <f>IF(B55&lt;&gt;"",VLOOKUP(B55,[1]pers.çizelge!$B$1:$AF$65536,4,0),"")</f>
        <v/>
      </c>
      <c r="F55" s="6" t="str">
        <f>IF(B55&lt;&gt;"",VLOOKUP(B55,[1]pers.çizelge!$B$1:$AG$65536,32,0),"")</f>
        <v/>
      </c>
      <c r="H55" s="4" t="str">
        <f t="shared" si="0"/>
        <v/>
      </c>
      <c r="I55" s="4" t="str">
        <f t="shared" si="1"/>
        <v/>
      </c>
    </row>
    <row r="56" spans="1:9" x14ac:dyDescent="0.25">
      <c r="A56" s="2" t="str">
        <f t="shared" si="3"/>
        <v/>
      </c>
      <c r="C56" s="3" t="str">
        <f>UPPER(IF(B56&lt;&gt;"",VLOOKUP(B56,[1]pers.çizelge!$B$1:$AF$65536,2,0),""))</f>
        <v/>
      </c>
      <c r="D56" s="1" t="str">
        <f>UPPER(IF(B56&lt;&gt;"",VLOOKUP(B56,[1]pers.çizelge!$B$1:$AF$65536,3,0),""))</f>
        <v/>
      </c>
      <c r="E56" s="1" t="str">
        <f>IF(B56&lt;&gt;"",VLOOKUP(B56,[1]pers.çizelge!$B$1:$AF$65536,4,0),"")</f>
        <v/>
      </c>
      <c r="F56" s="6" t="str">
        <f>IF(B56&lt;&gt;"",VLOOKUP(B56,[1]pers.çizelge!$B$1:$AG$65536,32,0),"")</f>
        <v/>
      </c>
      <c r="H56" s="4" t="str">
        <f t="shared" si="0"/>
        <v/>
      </c>
      <c r="I56" s="4" t="str">
        <f t="shared" si="1"/>
        <v/>
      </c>
    </row>
    <row r="57" spans="1:9" x14ac:dyDescent="0.25">
      <c r="A57" s="2" t="str">
        <f t="shared" si="3"/>
        <v/>
      </c>
      <c r="C57" s="3" t="str">
        <f>UPPER(IF(B57&lt;&gt;"",VLOOKUP(B57,[1]pers.çizelge!$B$1:$AF$65536,2,0),""))</f>
        <v/>
      </c>
      <c r="D57" s="1" t="str">
        <f>UPPER(IF(B57&lt;&gt;"",VLOOKUP(B57,[1]pers.çizelge!$B$1:$AF$65536,3,0),""))</f>
        <v/>
      </c>
      <c r="E57" s="1" t="str">
        <f>IF(B57&lt;&gt;"",VLOOKUP(B57,[1]pers.çizelge!$B$1:$AF$65536,4,0),"")</f>
        <v/>
      </c>
      <c r="F57" s="6" t="str">
        <f>IF(B57&lt;&gt;"",VLOOKUP(B57,[1]pers.çizelge!$B$1:$AG$65536,32,0),"")</f>
        <v/>
      </c>
      <c r="H57" s="4" t="str">
        <f t="shared" ref="H57:H82" si="4">IF(G57&lt;&gt;"",ROUND(G57*0.00759,2),"")</f>
        <v/>
      </c>
      <c r="I57" s="4" t="str">
        <f t="shared" ref="I57:I82" si="5">IF(G57&lt;&gt;"",G57-H57,"")</f>
        <v/>
      </c>
    </row>
    <row r="58" spans="1:9" x14ac:dyDescent="0.25">
      <c r="A58" s="2" t="str">
        <f t="shared" si="3"/>
        <v/>
      </c>
      <c r="C58" s="3" t="str">
        <f>UPPER(IF(B58&lt;&gt;"",VLOOKUP(B58,[1]pers.çizelge!$B$1:$AF$65536,2,0),""))</f>
        <v/>
      </c>
      <c r="D58" s="1" t="str">
        <f>UPPER(IF(B58&lt;&gt;"",VLOOKUP(B58,[1]pers.çizelge!$B$1:$AF$65536,3,0),""))</f>
        <v/>
      </c>
      <c r="E58" s="1" t="str">
        <f>IF(B58&lt;&gt;"",VLOOKUP(B58,[1]pers.çizelge!$B$1:$AF$65536,4,0),"")</f>
        <v/>
      </c>
      <c r="F58" s="6" t="str">
        <f>IF(B58&lt;&gt;"",VLOOKUP(B58,[1]pers.çizelge!$B$1:$AG$65536,32,0),"")</f>
        <v/>
      </c>
      <c r="H58" s="4" t="str">
        <f t="shared" si="4"/>
        <v/>
      </c>
      <c r="I58" s="4" t="str">
        <f t="shared" si="5"/>
        <v/>
      </c>
    </row>
    <row r="59" spans="1:9" x14ac:dyDescent="0.25">
      <c r="A59" s="2" t="str">
        <f t="shared" si="3"/>
        <v/>
      </c>
      <c r="C59" s="3" t="str">
        <f>UPPER(IF(B59&lt;&gt;"",VLOOKUP(B59,[1]pers.çizelge!$B$1:$AF$65536,2,0),""))</f>
        <v/>
      </c>
      <c r="D59" s="1" t="str">
        <f>UPPER(IF(B59&lt;&gt;"",VLOOKUP(B59,[1]pers.çizelge!$B$1:$AF$65536,3,0),""))</f>
        <v/>
      </c>
      <c r="E59" s="1" t="str">
        <f>IF(B59&lt;&gt;"",VLOOKUP(B59,[1]pers.çizelge!$B$1:$AF$65536,4,0),"")</f>
        <v/>
      </c>
      <c r="F59" s="6" t="str">
        <f>IF(B59&lt;&gt;"",VLOOKUP(B59,[1]pers.çizelge!$B$1:$AG$65536,32,0),"")</f>
        <v/>
      </c>
      <c r="H59" s="4" t="str">
        <f t="shared" si="4"/>
        <v/>
      </c>
      <c r="I59" s="4" t="str">
        <f t="shared" si="5"/>
        <v/>
      </c>
    </row>
    <row r="60" spans="1:9" x14ac:dyDescent="0.25">
      <c r="A60" s="2" t="str">
        <f t="shared" si="3"/>
        <v/>
      </c>
      <c r="C60" s="3" t="str">
        <f>UPPER(IF(B60&lt;&gt;"",VLOOKUP(B60,[1]pers.çizelge!$B$1:$AF$65536,2,0),""))</f>
        <v/>
      </c>
      <c r="D60" s="1" t="str">
        <f>UPPER(IF(B60&lt;&gt;"",VLOOKUP(B60,[1]pers.çizelge!$B$1:$AF$65536,3,0),""))</f>
        <v/>
      </c>
      <c r="E60" s="1" t="str">
        <f>IF(B60&lt;&gt;"",VLOOKUP(B60,[1]pers.çizelge!$B$1:$AF$65536,4,0),"")</f>
        <v/>
      </c>
      <c r="F60" s="6" t="str">
        <f>IF(B60&lt;&gt;"",VLOOKUP(B60,[1]pers.çizelge!$B$1:$AG$65536,32,0),"")</f>
        <v/>
      </c>
      <c r="H60" s="4" t="str">
        <f t="shared" si="4"/>
        <v/>
      </c>
      <c r="I60" s="4" t="str">
        <f t="shared" si="5"/>
        <v/>
      </c>
    </row>
    <row r="61" spans="1:9" x14ac:dyDescent="0.25">
      <c r="A61" s="2" t="str">
        <f t="shared" si="3"/>
        <v/>
      </c>
      <c r="C61" s="3" t="str">
        <f>UPPER(IF(B61&lt;&gt;"",VLOOKUP(B61,[1]pers.çizelge!$B$1:$AF$65536,2,0),""))</f>
        <v/>
      </c>
      <c r="D61" s="1" t="str">
        <f>UPPER(IF(B61&lt;&gt;"",VLOOKUP(B61,[1]pers.çizelge!$B$1:$AF$65536,3,0),""))</f>
        <v/>
      </c>
      <c r="E61" s="1" t="str">
        <f>IF(B61&lt;&gt;"",VLOOKUP(B61,[1]pers.çizelge!$B$1:$AF$65536,4,0),"")</f>
        <v/>
      </c>
      <c r="F61" s="6" t="str">
        <f>IF(B61&lt;&gt;"",VLOOKUP(B61,[1]pers.çizelge!$B$1:$AG$65536,32,0),"")</f>
        <v/>
      </c>
      <c r="H61" s="4" t="str">
        <f t="shared" si="4"/>
        <v/>
      </c>
      <c r="I61" s="4" t="str">
        <f t="shared" si="5"/>
        <v/>
      </c>
    </row>
    <row r="62" spans="1:9" x14ac:dyDescent="0.25">
      <c r="A62" s="2" t="str">
        <f t="shared" si="3"/>
        <v/>
      </c>
      <c r="C62" s="3" t="str">
        <f>UPPER(IF(B62&lt;&gt;"",VLOOKUP(B62,[1]pers.çizelge!$B$1:$AF$65536,2,0),""))</f>
        <v/>
      </c>
      <c r="D62" s="1" t="str">
        <f>UPPER(IF(B62&lt;&gt;"",VLOOKUP(B62,[1]pers.çizelge!$B$1:$AF$65536,3,0),""))</f>
        <v/>
      </c>
      <c r="E62" s="1" t="str">
        <f>IF(B62&lt;&gt;"",VLOOKUP(B62,[1]pers.çizelge!$B$1:$AF$65536,4,0),"")</f>
        <v/>
      </c>
      <c r="F62" s="6" t="str">
        <f>IF(B62&lt;&gt;"",VLOOKUP(B62,[1]pers.çizelge!$B$1:$AG$65536,32,0),"")</f>
        <v/>
      </c>
      <c r="H62" s="4" t="str">
        <f t="shared" si="4"/>
        <v/>
      </c>
      <c r="I62" s="4" t="str">
        <f t="shared" si="5"/>
        <v/>
      </c>
    </row>
    <row r="63" spans="1:9" x14ac:dyDescent="0.25">
      <c r="A63" s="2" t="str">
        <f t="shared" si="3"/>
        <v/>
      </c>
      <c r="C63" s="3" t="str">
        <f>UPPER(IF(B63&lt;&gt;"",VLOOKUP(B63,[1]pers.çizelge!$B$1:$AF$65536,2,0),""))</f>
        <v/>
      </c>
      <c r="D63" s="1" t="str">
        <f>UPPER(IF(B63&lt;&gt;"",VLOOKUP(B63,[1]pers.çizelge!$B$1:$AF$65536,3,0),""))</f>
        <v/>
      </c>
      <c r="E63" s="1" t="str">
        <f>IF(B63&lt;&gt;"",VLOOKUP(B63,[1]pers.çizelge!$B$1:$AF$65536,4,0),"")</f>
        <v/>
      </c>
      <c r="F63" s="6" t="str">
        <f>IF(B63&lt;&gt;"",VLOOKUP(B63,[1]pers.çizelge!$B$1:$AG$65536,32,0),"")</f>
        <v/>
      </c>
      <c r="H63" s="4" t="str">
        <f t="shared" si="4"/>
        <v/>
      </c>
      <c r="I63" s="4" t="str">
        <f t="shared" si="5"/>
        <v/>
      </c>
    </row>
    <row r="64" spans="1:9" x14ac:dyDescent="0.25">
      <c r="A64" s="2" t="str">
        <f t="shared" si="3"/>
        <v/>
      </c>
      <c r="C64" s="3" t="str">
        <f>UPPER(IF(B64&lt;&gt;"",VLOOKUP(B64,[1]pers.çizelge!$B$1:$AF$65536,2,0),""))</f>
        <v/>
      </c>
      <c r="D64" s="1" t="str">
        <f>UPPER(IF(B64&lt;&gt;"",VLOOKUP(B64,[1]pers.çizelge!$B$1:$AF$65536,3,0),""))</f>
        <v/>
      </c>
      <c r="E64" s="1" t="str">
        <f>IF(B64&lt;&gt;"",VLOOKUP(B64,[1]pers.çizelge!$B$1:$AF$65536,4,0),"")</f>
        <v/>
      </c>
      <c r="F64" s="6" t="str">
        <f>IF(B64&lt;&gt;"",VLOOKUP(B64,[1]pers.çizelge!$B$1:$AG$65536,32,0),"")</f>
        <v/>
      </c>
      <c r="H64" s="4" t="str">
        <f t="shared" si="4"/>
        <v/>
      </c>
      <c r="I64" s="4" t="str">
        <f t="shared" si="5"/>
        <v/>
      </c>
    </row>
    <row r="65" spans="1:9" x14ac:dyDescent="0.25">
      <c r="A65" s="2" t="str">
        <f t="shared" si="3"/>
        <v/>
      </c>
      <c r="C65" s="3" t="str">
        <f>UPPER(IF(B65&lt;&gt;"",VLOOKUP(B65,[1]pers.çizelge!$B$1:$AF$65536,2,0),""))</f>
        <v/>
      </c>
      <c r="D65" s="1" t="str">
        <f>UPPER(IF(B65&lt;&gt;"",VLOOKUP(B65,[1]pers.çizelge!$B$1:$AF$65536,3,0),""))</f>
        <v/>
      </c>
      <c r="E65" s="1" t="str">
        <f>IF(B65&lt;&gt;"",VLOOKUP(B65,[1]pers.çizelge!$B$1:$AF$65536,4,0),"")</f>
        <v/>
      </c>
      <c r="F65" s="6" t="str">
        <f>IF(B65&lt;&gt;"",VLOOKUP(B65,[1]pers.çizelge!$B$1:$AG$65536,32,0),"")</f>
        <v/>
      </c>
      <c r="H65" s="4" t="str">
        <f t="shared" si="4"/>
        <v/>
      </c>
      <c r="I65" s="4" t="str">
        <f t="shared" si="5"/>
        <v/>
      </c>
    </row>
    <row r="66" spans="1:9" x14ac:dyDescent="0.25">
      <c r="A66" s="2" t="str">
        <f t="shared" si="3"/>
        <v/>
      </c>
      <c r="C66" s="3" t="str">
        <f>UPPER(IF(B66&lt;&gt;"",VLOOKUP(B66,[1]pers.çizelge!$B$1:$AF$65536,2,0),""))</f>
        <v/>
      </c>
      <c r="D66" s="1" t="str">
        <f>UPPER(IF(B66&lt;&gt;"",VLOOKUP(B66,[1]pers.çizelge!$B$1:$AF$65536,3,0),""))</f>
        <v/>
      </c>
      <c r="E66" s="1" t="str">
        <f>IF(B66&lt;&gt;"",VLOOKUP(B66,[1]pers.çizelge!$B$1:$AF$65536,4,0),"")</f>
        <v/>
      </c>
      <c r="F66" s="6" t="str">
        <f>IF(B66&lt;&gt;"",VLOOKUP(B66,[1]pers.çizelge!$B$1:$AG$65536,32,0),"")</f>
        <v/>
      </c>
      <c r="H66" s="4" t="str">
        <f t="shared" si="4"/>
        <v/>
      </c>
      <c r="I66" s="4" t="str">
        <f t="shared" si="5"/>
        <v/>
      </c>
    </row>
    <row r="67" spans="1:9" x14ac:dyDescent="0.25">
      <c r="A67" s="2" t="str">
        <f t="shared" si="3"/>
        <v/>
      </c>
      <c r="C67" s="3" t="str">
        <f>UPPER(IF(B67&lt;&gt;"",VLOOKUP(B67,[1]pers.çizelge!$B$1:$AF$65536,2,0),""))</f>
        <v/>
      </c>
      <c r="D67" s="1" t="str">
        <f>UPPER(IF(B67&lt;&gt;"",VLOOKUP(B67,[1]pers.çizelge!$B$1:$AF$65536,3,0),""))</f>
        <v/>
      </c>
      <c r="E67" s="1" t="str">
        <f>IF(B67&lt;&gt;"",VLOOKUP(B67,[1]pers.çizelge!$B$1:$AF$65536,4,0),"")</f>
        <v/>
      </c>
      <c r="F67" s="6" t="str">
        <f>IF(B67&lt;&gt;"",VLOOKUP(B67,[1]pers.çizelge!$B$1:$AG$65536,32,0),"")</f>
        <v/>
      </c>
      <c r="H67" s="4" t="str">
        <f t="shared" si="4"/>
        <v/>
      </c>
      <c r="I67" s="4" t="str">
        <f t="shared" si="5"/>
        <v/>
      </c>
    </row>
    <row r="68" spans="1:9" x14ac:dyDescent="0.25">
      <c r="A68" s="2" t="str">
        <f t="shared" si="3"/>
        <v/>
      </c>
      <c r="C68" s="3" t="str">
        <f>UPPER(IF(B68&lt;&gt;"",VLOOKUP(B68,[1]pers.çizelge!$B$1:$AF$65536,2,0),""))</f>
        <v/>
      </c>
      <c r="D68" s="1" t="str">
        <f>UPPER(IF(B68&lt;&gt;"",VLOOKUP(B68,[1]pers.çizelge!$B$1:$AF$65536,3,0),""))</f>
        <v/>
      </c>
      <c r="E68" s="1" t="str">
        <f>IF(B68&lt;&gt;"",VLOOKUP(B68,[1]pers.çizelge!$B$1:$AF$65536,4,0),"")</f>
        <v/>
      </c>
      <c r="F68" s="6" t="str">
        <f>IF(B68&lt;&gt;"",VLOOKUP(B68,[1]pers.çizelge!$B$1:$AG$65536,32,0),"")</f>
        <v/>
      </c>
      <c r="H68" s="4" t="str">
        <f t="shared" si="4"/>
        <v/>
      </c>
      <c r="I68" s="4" t="str">
        <f t="shared" si="5"/>
        <v/>
      </c>
    </row>
    <row r="69" spans="1:9" x14ac:dyDescent="0.25">
      <c r="A69" s="2" t="str">
        <f t="shared" si="3"/>
        <v/>
      </c>
      <c r="C69" s="3" t="str">
        <f>UPPER(IF(B69&lt;&gt;"",VLOOKUP(B69,[1]pers.çizelge!$B$1:$AF$65536,2,0),""))</f>
        <v/>
      </c>
      <c r="D69" s="1" t="str">
        <f>UPPER(IF(B69&lt;&gt;"",VLOOKUP(B69,[1]pers.çizelge!$B$1:$AF$65536,3,0),""))</f>
        <v/>
      </c>
      <c r="E69" s="1" t="str">
        <f>IF(B69&lt;&gt;"",VLOOKUP(B69,[1]pers.çizelge!$B$1:$AF$65536,4,0),"")</f>
        <v/>
      </c>
      <c r="F69" s="6" t="str">
        <f>IF(B69&lt;&gt;"",VLOOKUP(B69,[1]pers.çizelge!$B$1:$AG$65536,32,0),"")</f>
        <v/>
      </c>
      <c r="H69" s="4" t="str">
        <f t="shared" si="4"/>
        <v/>
      </c>
      <c r="I69" s="4" t="str">
        <f t="shared" si="5"/>
        <v/>
      </c>
    </row>
    <row r="70" spans="1:9" x14ac:dyDescent="0.25">
      <c r="A70" s="2" t="str">
        <f t="shared" si="3"/>
        <v/>
      </c>
      <c r="C70" s="3" t="str">
        <f>UPPER(IF(B70&lt;&gt;"",VLOOKUP(B70,[1]pers.çizelge!$B$1:$AF$65536,2,0),""))</f>
        <v/>
      </c>
      <c r="D70" s="1" t="str">
        <f>UPPER(IF(B70&lt;&gt;"",VLOOKUP(B70,[1]pers.çizelge!$B$1:$AF$65536,3,0),""))</f>
        <v/>
      </c>
      <c r="E70" s="1" t="str">
        <f>IF(B70&lt;&gt;"",VLOOKUP(B70,[1]pers.çizelge!$B$1:$AF$65536,4,0),"")</f>
        <v/>
      </c>
      <c r="F70" s="6" t="str">
        <f>IF(B70&lt;&gt;"",VLOOKUP(B70,[1]pers.çizelge!$B$1:$AG$65536,32,0),"")</f>
        <v/>
      </c>
      <c r="H70" s="4" t="str">
        <f t="shared" si="4"/>
        <v/>
      </c>
      <c r="I70" s="4" t="str">
        <f t="shared" si="5"/>
        <v/>
      </c>
    </row>
    <row r="71" spans="1:9" x14ac:dyDescent="0.25">
      <c r="A71" s="2" t="str">
        <f t="shared" si="3"/>
        <v/>
      </c>
      <c r="C71" s="3" t="str">
        <f>UPPER(IF(B71&lt;&gt;"",VLOOKUP(B71,[1]pers.çizelge!$B$1:$AF$65536,2,0),""))</f>
        <v/>
      </c>
      <c r="D71" s="1" t="str">
        <f>UPPER(IF(B71&lt;&gt;"",VLOOKUP(B71,[1]pers.çizelge!$B$1:$AF$65536,3,0),""))</f>
        <v/>
      </c>
      <c r="E71" s="1" t="str">
        <f>IF(B71&lt;&gt;"",VLOOKUP(B71,[1]pers.çizelge!$B$1:$AF$65536,4,0),"")</f>
        <v/>
      </c>
      <c r="F71" s="6" t="str">
        <f>IF(B71&lt;&gt;"",VLOOKUP(B71,[1]pers.çizelge!$B$1:$AG$65536,32,0),"")</f>
        <v/>
      </c>
      <c r="H71" s="4" t="str">
        <f t="shared" si="4"/>
        <v/>
      </c>
      <c r="I71" s="4" t="str">
        <f t="shared" si="5"/>
        <v/>
      </c>
    </row>
    <row r="72" spans="1:9" x14ac:dyDescent="0.25">
      <c r="A72" s="2" t="str">
        <f t="shared" si="3"/>
        <v/>
      </c>
      <c r="C72" s="3" t="str">
        <f>UPPER(IF(B72&lt;&gt;"",VLOOKUP(B72,[1]pers.çizelge!$B$1:$AF$65536,2,0),""))</f>
        <v/>
      </c>
      <c r="D72" s="1" t="str">
        <f>UPPER(IF(B72&lt;&gt;"",VLOOKUP(B72,[1]pers.çizelge!$B$1:$AF$65536,3,0),""))</f>
        <v/>
      </c>
      <c r="E72" s="1" t="str">
        <f>IF(B72&lt;&gt;"",VLOOKUP(B72,[1]pers.çizelge!$B$1:$AF$65536,4,0),"")</f>
        <v/>
      </c>
      <c r="F72" s="6" t="str">
        <f>IF(B72&lt;&gt;"",VLOOKUP(B72,[1]pers.çizelge!$B$1:$AG$65536,32,0),"")</f>
        <v/>
      </c>
      <c r="H72" s="4" t="str">
        <f t="shared" si="4"/>
        <v/>
      </c>
      <c r="I72" s="4" t="str">
        <f t="shared" si="5"/>
        <v/>
      </c>
    </row>
    <row r="73" spans="1:9" x14ac:dyDescent="0.25">
      <c r="A73" s="2" t="str">
        <f t="shared" si="3"/>
        <v/>
      </c>
      <c r="C73" s="3" t="str">
        <f>UPPER(IF(B73&lt;&gt;"",VLOOKUP(B73,[1]pers.çizelge!$B$1:$AF$65536,2,0),""))</f>
        <v/>
      </c>
      <c r="D73" s="1" t="str">
        <f>UPPER(IF(B73&lt;&gt;"",VLOOKUP(B73,[1]pers.çizelge!$B$1:$AF$65536,3,0),""))</f>
        <v/>
      </c>
      <c r="E73" s="1" t="str">
        <f>IF(B73&lt;&gt;"",VLOOKUP(B73,[1]pers.çizelge!$B$1:$AF$65536,4,0),"")</f>
        <v/>
      </c>
      <c r="F73" s="6" t="str">
        <f>IF(B73&lt;&gt;"",VLOOKUP(B73,[1]pers.çizelge!$B$1:$AG$65536,32,0),"")</f>
        <v/>
      </c>
      <c r="H73" s="4" t="str">
        <f t="shared" si="4"/>
        <v/>
      </c>
      <c r="I73" s="4" t="str">
        <f t="shared" si="5"/>
        <v/>
      </c>
    </row>
    <row r="74" spans="1:9" x14ac:dyDescent="0.25">
      <c r="A74" s="2" t="str">
        <f t="shared" si="3"/>
        <v/>
      </c>
      <c r="C74" s="3" t="str">
        <f>UPPER(IF(B74&lt;&gt;"",VLOOKUP(B74,[1]pers.çizelge!$B$1:$AF$65536,2,0),""))</f>
        <v/>
      </c>
      <c r="D74" s="1" t="str">
        <f>UPPER(IF(B74&lt;&gt;"",VLOOKUP(B74,[1]pers.çizelge!$B$1:$AF$65536,3,0),""))</f>
        <v/>
      </c>
      <c r="E74" s="1" t="str">
        <f>IF(B74&lt;&gt;"",VLOOKUP(B74,[1]pers.çizelge!$B$1:$AF$65536,4,0),"")</f>
        <v/>
      </c>
      <c r="F74" s="6" t="str">
        <f>IF(B74&lt;&gt;"",VLOOKUP(B74,[1]pers.çizelge!$B$1:$AG$65536,32,0),"")</f>
        <v/>
      </c>
      <c r="H74" s="4" t="str">
        <f t="shared" si="4"/>
        <v/>
      </c>
      <c r="I74" s="4" t="str">
        <f t="shared" si="5"/>
        <v/>
      </c>
    </row>
    <row r="75" spans="1:9" x14ac:dyDescent="0.25">
      <c r="A75" s="2" t="str">
        <f t="shared" si="3"/>
        <v/>
      </c>
      <c r="C75" s="3" t="str">
        <f>UPPER(IF(B75&lt;&gt;"",VLOOKUP(B75,[1]pers.çizelge!$B$1:$AF$65536,2,0),""))</f>
        <v/>
      </c>
      <c r="D75" s="1" t="str">
        <f>UPPER(IF(B75&lt;&gt;"",VLOOKUP(B75,[1]pers.çizelge!$B$1:$AF$65536,3,0),""))</f>
        <v/>
      </c>
      <c r="E75" s="1" t="str">
        <f>IF(B75&lt;&gt;"",VLOOKUP(B75,[1]pers.çizelge!$B$1:$AF$65536,4,0),"")</f>
        <v/>
      </c>
      <c r="F75" s="6" t="str">
        <f>IF(B75&lt;&gt;"",VLOOKUP(B75,[1]pers.çizelge!$B$1:$AG$65536,32,0),"")</f>
        <v/>
      </c>
      <c r="H75" s="4" t="str">
        <f t="shared" si="4"/>
        <v/>
      </c>
      <c r="I75" s="4" t="str">
        <f t="shared" si="5"/>
        <v/>
      </c>
    </row>
    <row r="76" spans="1:9" x14ac:dyDescent="0.25">
      <c r="A76" s="2" t="str">
        <f t="shared" si="3"/>
        <v/>
      </c>
      <c r="C76" s="3" t="str">
        <f>UPPER(IF(B76&lt;&gt;"",VLOOKUP(B76,[1]pers.çizelge!$B$1:$AF$65536,2,0),""))</f>
        <v/>
      </c>
      <c r="D76" s="1" t="str">
        <f>UPPER(IF(B76&lt;&gt;"",VLOOKUP(B76,[1]pers.çizelge!$B$1:$AF$65536,3,0),""))</f>
        <v/>
      </c>
      <c r="E76" s="1" t="str">
        <f>IF(B76&lt;&gt;"",VLOOKUP(B76,[1]pers.çizelge!$B$1:$AF$65536,4,0),"")</f>
        <v/>
      </c>
      <c r="F76" s="6" t="str">
        <f>IF(B76&lt;&gt;"",VLOOKUP(B76,[1]pers.çizelge!$B$1:$AG$65536,32,0),"")</f>
        <v/>
      </c>
      <c r="H76" s="4" t="str">
        <f t="shared" si="4"/>
        <v/>
      </c>
      <c r="I76" s="4" t="str">
        <f t="shared" si="5"/>
        <v/>
      </c>
    </row>
    <row r="77" spans="1:9" x14ac:dyDescent="0.25">
      <c r="A77" s="2" t="str">
        <f t="shared" si="3"/>
        <v/>
      </c>
      <c r="C77" s="3" t="str">
        <f>UPPER(IF(B77&lt;&gt;"",VLOOKUP(B77,[1]pers.çizelge!$B$1:$AF$65536,2,0),""))</f>
        <v/>
      </c>
      <c r="D77" s="1" t="str">
        <f>UPPER(IF(B77&lt;&gt;"",VLOOKUP(B77,[1]pers.çizelge!$B$1:$AF$65536,3,0),""))</f>
        <v/>
      </c>
      <c r="E77" s="1" t="str">
        <f>IF(B77&lt;&gt;"",VLOOKUP(B77,[1]pers.çizelge!$B$1:$AF$65536,4,0),"")</f>
        <v/>
      </c>
      <c r="F77" s="6" t="str">
        <f>IF(B77&lt;&gt;"",VLOOKUP(B77,[1]pers.çizelge!$B$1:$AG$65536,32,0),"")</f>
        <v/>
      </c>
      <c r="H77" s="4" t="str">
        <f t="shared" si="4"/>
        <v/>
      </c>
      <c r="I77" s="4" t="str">
        <f t="shared" si="5"/>
        <v/>
      </c>
    </row>
    <row r="78" spans="1:9" x14ac:dyDescent="0.25">
      <c r="A78" s="2" t="str">
        <f t="shared" si="3"/>
        <v/>
      </c>
      <c r="C78" s="3" t="str">
        <f>UPPER(IF(B78&lt;&gt;"",VLOOKUP(B78,[1]pers.çizelge!$B$1:$AF$65536,2,0),""))</f>
        <v/>
      </c>
      <c r="D78" s="1" t="str">
        <f>UPPER(IF(B78&lt;&gt;"",VLOOKUP(B78,[1]pers.çizelge!$B$1:$AF$65536,3,0),""))</f>
        <v/>
      </c>
      <c r="E78" s="1" t="str">
        <f>IF(B78&lt;&gt;"",VLOOKUP(B78,[1]pers.çizelge!$B$1:$AF$65536,4,0),"")</f>
        <v/>
      </c>
      <c r="F78" s="6" t="str">
        <f>IF(B78&lt;&gt;"",VLOOKUP(B78,[1]pers.çizelge!$B$1:$AG$65536,32,0),"")</f>
        <v/>
      </c>
      <c r="H78" s="4" t="str">
        <f t="shared" si="4"/>
        <v/>
      </c>
      <c r="I78" s="4" t="str">
        <f t="shared" si="5"/>
        <v/>
      </c>
    </row>
    <row r="79" spans="1:9" x14ac:dyDescent="0.25">
      <c r="A79" s="2" t="str">
        <f t="shared" si="3"/>
        <v/>
      </c>
      <c r="C79" s="3" t="str">
        <f>UPPER(IF(B79&lt;&gt;"",VLOOKUP(B79,[1]pers.çizelge!$B$1:$AF$65536,2,0),""))</f>
        <v/>
      </c>
      <c r="D79" s="1" t="str">
        <f>UPPER(IF(B79&lt;&gt;"",VLOOKUP(B79,[1]pers.çizelge!$B$1:$AF$65536,3,0),""))</f>
        <v/>
      </c>
      <c r="E79" s="1" t="str">
        <f>IF(B79&lt;&gt;"",VLOOKUP(B79,[1]pers.çizelge!$B$1:$AF$65536,4,0),"")</f>
        <v/>
      </c>
      <c r="F79" s="6" t="str">
        <f>IF(B79&lt;&gt;"",VLOOKUP(B79,[1]pers.çizelge!$B$1:$AG$65536,32,0),"")</f>
        <v/>
      </c>
      <c r="H79" s="4" t="str">
        <f t="shared" si="4"/>
        <v/>
      </c>
      <c r="I79" s="4" t="str">
        <f t="shared" si="5"/>
        <v/>
      </c>
    </row>
    <row r="80" spans="1:9" x14ac:dyDescent="0.25">
      <c r="A80" s="2" t="str">
        <f t="shared" si="3"/>
        <v/>
      </c>
      <c r="C80" s="3" t="str">
        <f>UPPER(IF(B80&lt;&gt;"",VLOOKUP(B80,[1]pers.çizelge!$B$1:$AF$65536,2,0),""))</f>
        <v/>
      </c>
      <c r="D80" s="1" t="str">
        <f>UPPER(IF(B80&lt;&gt;"",VLOOKUP(B80,[1]pers.çizelge!$B$1:$AF$65536,3,0),""))</f>
        <v/>
      </c>
      <c r="E80" s="1" t="str">
        <f>IF(B80&lt;&gt;"",VLOOKUP(B80,[1]pers.çizelge!$B$1:$AF$65536,4,0),"")</f>
        <v/>
      </c>
      <c r="F80" s="6" t="str">
        <f>IF(B80&lt;&gt;"",VLOOKUP(B80,[1]pers.çizelge!$B$1:$AG$65536,32,0),"")</f>
        <v/>
      </c>
      <c r="H80" s="4" t="str">
        <f t="shared" si="4"/>
        <v/>
      </c>
      <c r="I80" s="4" t="str">
        <f t="shared" si="5"/>
        <v/>
      </c>
    </row>
    <row r="81" spans="1:9" x14ac:dyDescent="0.25">
      <c r="A81" s="2" t="str">
        <f t="shared" si="3"/>
        <v/>
      </c>
      <c r="C81" s="3" t="str">
        <f>UPPER(IF(B81&lt;&gt;"",VLOOKUP(B81,[1]pers.çizelge!$B$1:$AF$65536,2,0),""))</f>
        <v/>
      </c>
      <c r="D81" s="1" t="str">
        <f>UPPER(IF(B81&lt;&gt;"",VLOOKUP(B81,[1]pers.çizelge!$B$1:$AF$65536,3,0),""))</f>
        <v/>
      </c>
      <c r="E81" s="1" t="str">
        <f>IF(B81&lt;&gt;"",VLOOKUP(B81,[1]pers.çizelge!$B$1:$AF$65536,4,0),"")</f>
        <v/>
      </c>
      <c r="F81" s="6" t="str">
        <f>IF(B81&lt;&gt;"",VLOOKUP(B81,[1]pers.çizelge!$B$1:$AG$65536,32,0),"")</f>
        <v/>
      </c>
      <c r="H81" s="4" t="str">
        <f t="shared" si="4"/>
        <v/>
      </c>
      <c r="I81" s="4" t="str">
        <f t="shared" si="5"/>
        <v/>
      </c>
    </row>
    <row r="82" spans="1:9" x14ac:dyDescent="0.25">
      <c r="A82" s="2" t="str">
        <f t="shared" si="3"/>
        <v/>
      </c>
      <c r="C82" s="3" t="str">
        <f>UPPER(IF(B82&lt;&gt;"",VLOOKUP(B82,[1]pers.çizelge!$B$1:$AF$65536,2,0),""))</f>
        <v/>
      </c>
      <c r="D82" s="1" t="str">
        <f>UPPER(IF(B82&lt;&gt;"",VLOOKUP(B82,[1]pers.çizelge!$B$1:$AF$65536,3,0),""))</f>
        <v/>
      </c>
      <c r="E82" s="1" t="str">
        <f>IF(B82&lt;&gt;"",VLOOKUP(B82,[1]pers.çizelge!$B$1:$AF$65536,4,0),"")</f>
        <v/>
      </c>
      <c r="F82" s="6" t="str">
        <f>IF(B82&lt;&gt;"",VLOOKUP(B82,[1]pers.çizelge!$B$1:$AG$65536,32,0),"")</f>
        <v/>
      </c>
      <c r="H82" s="4" t="str">
        <f t="shared" si="4"/>
        <v/>
      </c>
      <c r="I82" s="4" t="str">
        <f t="shared" si="5"/>
        <v/>
      </c>
    </row>
  </sheetData>
  <mergeCells count="15">
    <mergeCell ref="A22:I22"/>
    <mergeCell ref="G5:G7"/>
    <mergeCell ref="H5:H7"/>
    <mergeCell ref="I5:I7"/>
    <mergeCell ref="F5:F7"/>
    <mergeCell ref="A5:A7"/>
    <mergeCell ref="B5:B7"/>
    <mergeCell ref="C5:C7"/>
    <mergeCell ref="D5:D7"/>
    <mergeCell ref="E5:E7"/>
    <mergeCell ref="A1:C4"/>
    <mergeCell ref="D1:G4"/>
    <mergeCell ref="A19:I19"/>
    <mergeCell ref="A20:I20"/>
    <mergeCell ref="A21:I21"/>
  </mergeCells>
  <conditionalFormatting sqref="A19:A22">
    <cfRule type="notContainsBlanks" dxfId="1" priority="1">
      <formula>LEN(TRIM(A19))&gt;0</formula>
    </cfRule>
  </conditionalFormatting>
  <conditionalFormatting sqref="A5:F5 G5:XFD7 A6:E7 A8:XFD18 J19:XFD22 A23:XFD1048576">
    <cfRule type="notContainsBlanks" dxfId="0" priority="4">
      <formula>LEN(TRIM(A5))&gt;0</formula>
    </cfRule>
  </conditionalFormatting>
  <dataValidations count="1">
    <dataValidation type="whole" allowBlank="1" showErrorMessage="1" errorTitle="Personel Kurum Sicil No" error="Personel Kurum Sicil Numarası sadece rakamdan oluşan en fazla 5 haneli numaradır." sqref="B8:B9" xr:uid="{00000000-0002-0000-0300-000001000000}">
      <formula1>0</formula1>
      <formula2>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harcırah icmal</vt:lpstr>
      <vt:lpstr>'harcırah icmal'!Yazdırma_Alanı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Selim KAYA</dc:creator>
  <cp:lastModifiedBy>Beyza ÖZDEM</cp:lastModifiedBy>
  <cp:lastPrinted>2018-12-26T12:30:34Z</cp:lastPrinted>
  <dcterms:created xsi:type="dcterms:W3CDTF">2014-08-14T10:51:22Z</dcterms:created>
  <dcterms:modified xsi:type="dcterms:W3CDTF">2024-06-25T06:36:14Z</dcterms:modified>
</cp:coreProperties>
</file>